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Меню\"/>
    </mc:Choice>
  </mc:AlternateContent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Лист1!$A$1:$N$115</definedName>
  </definedNames>
  <calcPr calcId="152511"/>
</workbook>
</file>

<file path=xl/calcChain.xml><?xml version="1.0" encoding="utf-8"?>
<calcChain xmlns="http://schemas.openxmlformats.org/spreadsheetml/2006/main">
  <c r="A87" i="1" l="1"/>
  <c r="J106" i="1" l="1"/>
  <c r="L106" i="1"/>
  <c r="L105" i="1"/>
  <c r="L69" i="1"/>
  <c r="L70" i="1"/>
  <c r="L71" i="1"/>
  <c r="L95" i="1"/>
  <c r="L96" i="1"/>
  <c r="L94" i="1"/>
  <c r="J95" i="1"/>
  <c r="J96" i="1"/>
  <c r="L99" i="1"/>
  <c r="L100" i="1"/>
  <c r="L101" i="1"/>
  <c r="L102" i="1"/>
  <c r="L103" i="1"/>
  <c r="L104" i="1"/>
  <c r="L98" i="1"/>
  <c r="A93" i="1" l="1"/>
  <c r="B93" i="1" s="1"/>
  <c r="A97" i="1"/>
  <c r="B97" i="1" s="1"/>
  <c r="H109" i="1"/>
  <c r="K109" i="1" s="1"/>
  <c r="J37" i="1"/>
  <c r="J36" i="1"/>
  <c r="J102" i="1"/>
  <c r="J103" i="1"/>
  <c r="J104" i="1"/>
  <c r="L92" i="1"/>
  <c r="J34" i="1"/>
  <c r="J35" i="1"/>
  <c r="J24" i="1"/>
  <c r="J91" i="1" l="1"/>
  <c r="L91" i="1"/>
  <c r="J57" i="1"/>
  <c r="L57" i="1"/>
  <c r="J33" i="1" l="1"/>
  <c r="J79" i="1" l="1"/>
  <c r="L79" i="1"/>
  <c r="L78" i="1"/>
  <c r="J77" i="1"/>
  <c r="J78" i="1"/>
  <c r="L77" i="1"/>
  <c r="J58" i="1"/>
  <c r="L58" i="1"/>
  <c r="J69" i="1"/>
  <c r="J70" i="1"/>
  <c r="J71" i="1"/>
  <c r="J67" i="1"/>
  <c r="L67" i="1"/>
  <c r="L68" i="1"/>
  <c r="J68" i="1"/>
  <c r="J11" i="1"/>
  <c r="J12" i="1"/>
  <c r="J31" i="1"/>
  <c r="J32" i="1"/>
  <c r="J27" i="1"/>
  <c r="J28" i="1"/>
  <c r="J29" i="1"/>
  <c r="J30" i="1"/>
  <c r="J13" i="1"/>
  <c r="J14" i="1"/>
  <c r="J10" i="1"/>
  <c r="J15" i="1"/>
  <c r="J16" i="1"/>
  <c r="J17" i="1"/>
  <c r="L61" i="1"/>
  <c r="J61" i="1"/>
  <c r="J59" i="1"/>
  <c r="L59" i="1"/>
  <c r="J55" i="1"/>
  <c r="J56" i="1"/>
  <c r="L56" i="1"/>
  <c r="L55" i="1"/>
  <c r="J50" i="1"/>
  <c r="L50" i="1"/>
  <c r="L90" i="1" l="1"/>
  <c r="L89" i="1"/>
  <c r="L88" i="1"/>
  <c r="L83" i="1"/>
  <c r="L84" i="1"/>
  <c r="L85" i="1"/>
  <c r="L86" i="1"/>
  <c r="L82" i="1"/>
  <c r="L80" i="1"/>
  <c r="L76" i="1"/>
  <c r="L63" i="1"/>
  <c r="L64" i="1"/>
  <c r="L65" i="1"/>
  <c r="L66" i="1"/>
  <c r="L72" i="1"/>
  <c r="L73" i="1"/>
  <c r="L74" i="1"/>
  <c r="L62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40" i="1"/>
  <c r="B87" i="1" l="1"/>
  <c r="A81" i="1"/>
  <c r="B81" i="1" s="1"/>
  <c r="A60" i="1"/>
  <c r="B60" i="1" s="1"/>
  <c r="A39" i="1"/>
  <c r="B39" i="1" s="1"/>
  <c r="G113" i="1"/>
  <c r="J112" i="1" s="1"/>
  <c r="A75" i="1"/>
  <c r="B75" i="1" s="1"/>
  <c r="J107" i="1"/>
  <c r="J108" i="1"/>
  <c r="J90" i="1"/>
  <c r="J99" i="1"/>
  <c r="J100" i="1"/>
  <c r="J101" i="1"/>
  <c r="J105" i="1"/>
  <c r="J25" i="1"/>
  <c r="J23" i="1"/>
  <c r="J19" i="1"/>
  <c r="J18" i="1"/>
  <c r="J9" i="1"/>
  <c r="J8" i="1"/>
  <c r="J20" i="1" l="1"/>
  <c r="J92" i="1" l="1"/>
  <c r="J62" i="1"/>
  <c r="J83" i="1"/>
  <c r="J84" i="1"/>
  <c r="J85" i="1"/>
  <c r="J86" i="1"/>
  <c r="J64" i="1" l="1"/>
  <c r="J66" i="1" l="1"/>
  <c r="J65" i="1"/>
  <c r="J63" i="1"/>
  <c r="J21" i="1" l="1"/>
  <c r="J22" i="1"/>
  <c r="J80" i="1"/>
  <c r="J76" i="1"/>
  <c r="J94" i="1"/>
  <c r="J73" i="1" l="1"/>
  <c r="J89" i="1" l="1"/>
  <c r="J88" i="1" l="1"/>
  <c r="J98" i="1" l="1"/>
  <c r="J72" i="1"/>
  <c r="J74" i="1"/>
  <c r="J82" i="1"/>
  <c r="E110" i="1" l="1"/>
  <c r="E111" i="1" l="1"/>
  <c r="E112" i="1" s="1"/>
  <c r="E114" i="1" s="1"/>
  <c r="J111" i="1"/>
</calcChain>
</file>

<file path=xl/sharedStrings.xml><?xml version="1.0" encoding="utf-8"?>
<sst xmlns="http://schemas.openxmlformats.org/spreadsheetml/2006/main" count="153" uniqueCount="131">
  <si>
    <t>Количество</t>
  </si>
  <si>
    <t>Цена за порцию</t>
  </si>
  <si>
    <t>Общая стоимость</t>
  </si>
  <si>
    <t>Канапе с лососем на мусе из сыра</t>
  </si>
  <si>
    <t xml:space="preserve">Канапе с креветкой </t>
  </si>
  <si>
    <t>Канапе моцарелла с томатами чери и соусом песто</t>
  </si>
  <si>
    <t>Выход</t>
  </si>
  <si>
    <t xml:space="preserve">Овощи на гриле             </t>
  </si>
  <si>
    <t>Вода Russe Quelle газ/без</t>
  </si>
  <si>
    <t>Фруктовая ваза</t>
  </si>
  <si>
    <t>Соуса домашнего приготовления в ассортименте</t>
  </si>
  <si>
    <t xml:space="preserve">Картофель молодой  бэйби     </t>
  </si>
  <si>
    <t>Каре ягненка гриль</t>
  </si>
  <si>
    <r>
      <rPr>
        <b/>
        <sz val="10"/>
        <rFont val="Arial"/>
        <family val="2"/>
        <charset val="204"/>
      </rPr>
      <t>Тёплый салат с морепродуктами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(тигровые креветки, осьминог, морской гребешок, мидии, микс-салат, руккола, соус пармеджан)</t>
    </r>
  </si>
  <si>
    <r>
      <rPr>
        <b/>
        <sz val="10"/>
        <rFont val="Arial"/>
        <family val="2"/>
        <charset val="204"/>
      </rPr>
      <t>Теплый салат с говяжим языком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(говяжий язык, микс-салат, яблоко, томаты, сливочный соус Sillycat, специи)</t>
    </r>
  </si>
  <si>
    <r>
      <rPr>
        <b/>
        <sz val="10"/>
        <rFont val="Arial"/>
        <family val="2"/>
        <charset val="204"/>
      </rPr>
      <t>Греческий салат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(помидоры, огурцы, болгарский перец, оливки, сыр фета)</t>
    </r>
  </si>
  <si>
    <r>
      <rPr>
        <b/>
        <sz val="10"/>
        <rFont val="Arial"/>
        <family val="2"/>
        <charset val="204"/>
      </rPr>
      <t>Цезарь с курицей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(салат романо, соус цезарь, куриная грудка гриль, томаты черри, сыр пармезан)</t>
    </r>
  </si>
  <si>
    <r>
      <rPr>
        <b/>
        <sz val="10"/>
        <rFont val="Arial"/>
        <family val="2"/>
        <charset val="204"/>
      </rPr>
      <t>Руккола с креветками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(руккола, креветки, авокадо, томаты черри, сыр пармезан, кедровые орехи)</t>
    </r>
  </si>
  <si>
    <r>
      <rPr>
        <b/>
        <sz val="10"/>
        <rFont val="Arial"/>
        <family val="2"/>
        <charset val="204"/>
      </rPr>
      <t>Оливье классический</t>
    </r>
    <r>
      <rPr>
        <i/>
        <sz val="10"/>
        <rFont val="Arial"/>
        <family val="2"/>
        <charset val="204"/>
      </rPr>
      <t xml:space="preserve"> (с кеуриным филе или колбасой)</t>
    </r>
  </si>
  <si>
    <r>
      <rPr>
        <b/>
        <sz val="10"/>
        <rFont val="Arial"/>
        <family val="2"/>
        <charset val="204"/>
      </rPr>
      <t>Капрезе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(моцарелла, томаты бакинские)</t>
    </r>
  </si>
  <si>
    <r>
      <rPr>
        <b/>
        <sz val="10"/>
        <rFont val="Arial"/>
        <family val="2"/>
        <charset val="204"/>
      </rPr>
      <t>Теплый салат с телятиной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(говядина на гриле, цукини, сельдирей, сыр пармезан, томаты черри, паста трюфельная, микс-салата, грибы вешинки, соус демиглас и цитронет)</t>
    </r>
  </si>
  <si>
    <r>
      <rPr>
        <b/>
        <sz val="10"/>
        <rFont val="Arial"/>
        <family val="2"/>
        <charset val="204"/>
      </rPr>
      <t>Бакинские овощи и зелень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(помидоры, огурцы, перец сладкий)</t>
    </r>
  </si>
  <si>
    <r>
      <rPr>
        <b/>
        <sz val="10"/>
        <rFont val="Arial"/>
        <family val="2"/>
        <charset val="204"/>
      </rPr>
      <t>Ассорти итальянских колбас</t>
    </r>
    <r>
      <rPr>
        <sz val="10"/>
        <rFont val="Arial"/>
        <family val="2"/>
        <charset val="204"/>
      </rPr>
      <t xml:space="preserve">  </t>
    </r>
    <r>
      <rPr>
        <i/>
        <sz val="10"/>
        <rFont val="Arial"/>
        <family val="2"/>
        <charset val="204"/>
      </rPr>
      <t>(пармская ветчина, чориззо, милано, вяленая индейка)</t>
    </r>
  </si>
  <si>
    <r>
      <rPr>
        <b/>
        <sz val="10"/>
        <rFont val="Arial"/>
        <family val="2"/>
        <charset val="204"/>
      </rPr>
      <t>Карпаччо из говядины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 микс- салата, морковь, аджарские маслины, вяленые томаты завернутые в тонко отбитую телячью вырезку)</t>
    </r>
  </si>
  <si>
    <r>
      <rPr>
        <b/>
        <sz val="10"/>
        <rFont val="Arial"/>
        <family val="2"/>
        <charset val="204"/>
      </rPr>
      <t>Рыбное плато</t>
    </r>
    <r>
      <rPr>
        <sz val="10"/>
        <rFont val="Arial"/>
        <family val="2"/>
        <charset val="204"/>
      </rPr>
      <t xml:space="preserve">  </t>
    </r>
    <r>
      <rPr>
        <i/>
        <sz val="10"/>
        <rFont val="Arial"/>
        <family val="2"/>
        <charset val="204"/>
      </rPr>
      <t>(лосось, масленая, горбуша х/к,)</t>
    </r>
  </si>
  <si>
    <t>Осетрина г/к</t>
  </si>
  <si>
    <t>Масленая</t>
  </si>
  <si>
    <r>
      <rPr>
        <b/>
        <sz val="10"/>
        <rFont val="Arial"/>
        <family val="2"/>
        <charset val="204"/>
      </rPr>
      <t>Витки из баклажан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(с грецким орехом, сыром гауда и чеснокомс заправкой на майонэзной) (1шт)</t>
    </r>
  </si>
  <si>
    <r>
      <rPr>
        <b/>
        <sz val="10"/>
        <rFont val="Arial"/>
        <family val="2"/>
        <charset val="204"/>
      </rPr>
      <t>Сырная тарелка</t>
    </r>
    <r>
      <rPr>
        <i/>
        <sz val="10"/>
        <rFont val="Arial"/>
        <family val="2"/>
        <charset val="204"/>
      </rPr>
      <t xml:space="preserve"> (пармезан, дор-блю, бри, маасдам, мед, виноград, орехи грецкие)              </t>
    </r>
    <r>
      <rPr>
        <sz val="10"/>
        <rFont val="Arial"/>
        <family val="2"/>
        <charset val="204"/>
      </rPr>
      <t xml:space="preserve">   </t>
    </r>
  </si>
  <si>
    <t xml:space="preserve">Канапе с чорризо и вялиными томатами </t>
  </si>
  <si>
    <t>Канапе с греческой креветкой на муссе из сыра</t>
  </si>
  <si>
    <t>Канапе с бужениной на тосте из черного хлеба</t>
  </si>
  <si>
    <t>Канапе Моцарелла с томатами черри и соусом песто</t>
  </si>
  <si>
    <t>Брускетта с базиликом и вялеными томатами</t>
  </si>
  <si>
    <t>Сендвич с куринной грудкой 1/4</t>
  </si>
  <si>
    <r>
      <rPr>
        <b/>
        <sz val="10"/>
        <rFont val="Arial"/>
        <family val="2"/>
        <charset val="204"/>
      </rPr>
      <t>Ассорти шашлыков</t>
    </r>
    <r>
      <rPr>
        <i/>
        <sz val="10"/>
        <rFont val="Arial"/>
        <family val="2"/>
        <charset val="204"/>
      </rPr>
      <t xml:space="preserve">(куриная грудка,свиная шей, говяжья вырезка) </t>
    </r>
  </si>
  <si>
    <r>
      <rPr>
        <b/>
        <sz val="10"/>
        <rFont val="Arial"/>
        <family val="2"/>
        <charset val="204"/>
      </rPr>
      <t>Филе шотландского Лосося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(стейк-гриль или шашлык)</t>
    </r>
  </si>
  <si>
    <r>
      <rPr>
        <b/>
        <sz val="10"/>
        <rFont val="Arial"/>
        <family val="2"/>
        <charset val="204"/>
      </rPr>
      <t>Филе дорадо на гриле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(филейная часть без костей)</t>
    </r>
  </si>
  <si>
    <r>
      <rPr>
        <b/>
        <sz val="10"/>
        <rFont val="Arial"/>
        <family val="2"/>
        <charset val="204"/>
      </rPr>
      <t>Тигровые креветки с кремом из васаби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(8-9 шт в порции)</t>
    </r>
  </si>
  <si>
    <r>
      <rPr>
        <b/>
        <sz val="10"/>
        <rFont val="Arial"/>
        <family val="2"/>
        <charset val="204"/>
      </rPr>
      <t>Жульен с грибами или куриным филе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(подается в кокотнице или в тарталетке на выбор)</t>
    </r>
  </si>
  <si>
    <t>ХОЛОДНЫЕ ЗАКУСКИ</t>
  </si>
  <si>
    <t>САЛАТЫ</t>
  </si>
  <si>
    <t>ГОРЯЧИЕ ЗАКУСКИ</t>
  </si>
  <si>
    <t>ОСНОВНЫЕ БЛЮДА</t>
  </si>
  <si>
    <t>НАПИТКИ</t>
  </si>
  <si>
    <t>ИТОГО МЕНЮ:</t>
  </si>
  <si>
    <t>ОБСЛУЖИВАНИЕ 10%:</t>
  </si>
  <si>
    <t>С УЧЕТОМ ОБСЛУЖИВАНИЯ:</t>
  </si>
  <si>
    <r>
      <rPr>
        <b/>
        <sz val="10"/>
        <rFont val="Arial"/>
        <family val="2"/>
        <charset val="204"/>
      </rPr>
      <t>Вино Visconde de Garcez</t>
    </r>
    <r>
      <rPr>
        <sz val="10"/>
        <rFont val="Arial"/>
        <family val="2"/>
        <charset val="204"/>
      </rPr>
      <t xml:space="preserve">  </t>
    </r>
    <r>
      <rPr>
        <i/>
        <sz val="10"/>
        <rFont val="Arial"/>
        <family val="2"/>
        <charset val="204"/>
      </rPr>
      <t>(сухое бел/красное Португалия)</t>
    </r>
  </si>
  <si>
    <t>К ОПЛАТЕ:</t>
  </si>
  <si>
    <r>
      <rPr>
        <b/>
        <sz val="10"/>
        <rFont val="Arial"/>
        <family val="2"/>
        <charset val="204"/>
      </rPr>
      <t>Чай</t>
    </r>
    <r>
      <rPr>
        <sz val="10"/>
        <rFont val="Arial"/>
        <family val="2"/>
        <charset val="204"/>
      </rPr>
      <t xml:space="preserve"> (а</t>
    </r>
    <r>
      <rPr>
        <i/>
        <sz val="10"/>
        <rFont val="Arial"/>
        <family val="2"/>
        <charset val="204"/>
      </rPr>
      <t>ссам,сенча,жасмин)</t>
    </r>
  </si>
  <si>
    <t>НА 1 ГОСТЯ</t>
  </si>
  <si>
    <t>СУММА:</t>
  </si>
  <si>
    <t>ВЫХОД:</t>
  </si>
  <si>
    <t>Угорь</t>
  </si>
  <si>
    <r>
      <rPr>
        <b/>
        <sz val="10"/>
        <rFont val="Arial"/>
        <family val="2"/>
        <charset val="204"/>
      </rPr>
      <t>Цезарь с креветками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(салат романо, соус цезарь, креветки тигровые гриль, томаты черри, сыр пармезан)</t>
    </r>
  </si>
  <si>
    <r>
      <rPr>
        <b/>
        <sz val="10"/>
        <rFont val="Arial"/>
        <family val="2"/>
        <charset val="204"/>
      </rPr>
      <t>Ассорти креветок на льду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(Северные креветки, копченые креветки,  королевские большие, подаются на льду с тремя соусами)</t>
    </r>
  </si>
  <si>
    <t xml:space="preserve">Канапе с сыром и виноградом </t>
  </si>
  <si>
    <t xml:space="preserve">Канапе с креветкой и ананасом </t>
  </si>
  <si>
    <t>Канапе с морским гребешком, креветкой и красной икрой</t>
  </si>
  <si>
    <t>Канапе с сибасом и соусом глуакамоле</t>
  </si>
  <si>
    <t>Канапе с пармской ветчиной и дыней</t>
  </si>
  <si>
    <t>Картофель бэйби с салом и зеленью</t>
  </si>
  <si>
    <t xml:space="preserve">Классический цитрусовый </t>
  </si>
  <si>
    <t>Мандариновый</t>
  </si>
  <si>
    <t>Клубничный</t>
  </si>
  <si>
    <t xml:space="preserve">Имбирный </t>
  </si>
  <si>
    <t>Малиновый</t>
  </si>
  <si>
    <t>Манго</t>
  </si>
  <si>
    <t>Маракуйя</t>
  </si>
  <si>
    <t>Канапе с креветкой, кус-кусом, огурцом и водорослями чука</t>
  </si>
  <si>
    <t>Канапе с уткой, клубникой и ананасом</t>
  </si>
  <si>
    <t>Лимонад домашний в ассортименте</t>
  </si>
  <si>
    <t>Морс домашний в ассортименте</t>
  </si>
  <si>
    <t>АРЕНДА ОБОРУДОВАНИЯ (СВЕТ/ЗВУК/DJ/тех сотрудник):</t>
  </si>
  <si>
    <r>
      <rPr>
        <b/>
        <sz val="10"/>
        <rFont val="Arial"/>
        <family val="2"/>
        <charset val="204"/>
      </rPr>
      <t>Салат с утиной грудкой и сырным соусом</t>
    </r>
    <r>
      <rPr>
        <i/>
        <sz val="10"/>
        <rFont val="Arial"/>
        <family val="2"/>
        <charset val="204"/>
      </rPr>
      <t xml:space="preserve"> (копченая утиная грудка, груша, микс салат, авокадо, сыр дор блю, руккола, соус песто)</t>
    </r>
  </si>
  <si>
    <r>
      <rPr>
        <b/>
        <sz val="10"/>
        <rFont val="Arial"/>
        <family val="2"/>
        <charset val="204"/>
      </rPr>
      <t>Салат с тунцом и манго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(тунец розовый, манго, огурец свежий, микс-салат соус цитрусовый)</t>
    </r>
  </si>
  <si>
    <r>
      <rPr>
        <b/>
        <sz val="10"/>
        <rFont val="Arial"/>
        <family val="2"/>
        <charset val="204"/>
      </rPr>
      <t>Салат с крабом и овощами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(мясо камчатского краба, фасоль стручковая, кинийская, брокколи, цветная капуста, артишоки, апельсин, вяленные томаты, черри под цитрусовым соусом)</t>
    </r>
  </si>
  <si>
    <r>
      <rPr>
        <b/>
        <sz val="10"/>
        <rFont val="Arial"/>
        <family val="2"/>
        <charset val="204"/>
      </rPr>
      <t>Перепелиное гнездо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(ветчина, язык говяжий, куриная грудка, огурцы маринованные, сыр, яйцо перепилиной, картофель)</t>
    </r>
  </si>
  <si>
    <t xml:space="preserve">Сельдь с теплым картофелем </t>
  </si>
  <si>
    <r>
      <rPr>
        <b/>
        <sz val="10"/>
        <rFont val="Arial"/>
        <family val="2"/>
        <charset val="204"/>
      </rPr>
      <t>Креветки тигровые на шпажках с овощами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(тигровые креветки с помидорами черри)</t>
    </r>
  </si>
  <si>
    <t>Мини шашлычки из курицы</t>
  </si>
  <si>
    <t>Мини шашлычки из лосося</t>
  </si>
  <si>
    <t>Шарик мороженого/сорбет</t>
  </si>
  <si>
    <r>
      <rPr>
        <b/>
        <sz val="10"/>
        <rFont val="Arial"/>
        <family val="2"/>
        <charset val="204"/>
      </rPr>
      <t>Ассорти мини пирожных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 xml:space="preserve">(медовик, маковый морковный , брауни, бисквитное) </t>
    </r>
  </si>
  <si>
    <t>Масленная рыба на черном хлебе</t>
  </si>
  <si>
    <t xml:space="preserve">Пармская ветчина с дыней </t>
  </si>
  <si>
    <t>Сок в ассортименте</t>
  </si>
  <si>
    <t>Кола/спрайт/фанта</t>
  </si>
  <si>
    <t>Сок Page в ассортименте</t>
  </si>
  <si>
    <t>160/60</t>
  </si>
  <si>
    <t>160/80</t>
  </si>
  <si>
    <t>300/50</t>
  </si>
  <si>
    <t>250/30</t>
  </si>
  <si>
    <t>450/450/450/90</t>
  </si>
  <si>
    <t>300/300/300/90</t>
  </si>
  <si>
    <t>80/80/20</t>
  </si>
  <si>
    <t>200/30</t>
  </si>
  <si>
    <t>Общий выход</t>
  </si>
  <si>
    <t>300/30/70</t>
  </si>
  <si>
    <t>Лимонад/Сангрия:</t>
  </si>
  <si>
    <t>Роскошный Плод- сангрия на основе игристого вина</t>
  </si>
  <si>
    <r>
      <rPr>
        <b/>
        <sz val="10"/>
        <rFont val="Arial"/>
        <family val="2"/>
        <charset val="204"/>
      </rPr>
      <t>Карпаччо из лосося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(тонкий слайс слабосоленого лосося на микс-салате, листьях рукколы, помидорах черри)</t>
    </r>
  </si>
  <si>
    <r>
      <rPr>
        <b/>
        <sz val="10"/>
        <rFont val="Arial"/>
        <family val="2"/>
        <charset val="204"/>
      </rPr>
      <t>Устрицы средиземноморские</t>
    </r>
    <r>
      <rPr>
        <i/>
        <sz val="10"/>
        <rFont val="Arial"/>
        <family val="2"/>
        <charset val="204"/>
      </rPr>
      <t xml:space="preserve"> (возможно организовать торжественное раскрытие устриц) 1 шт</t>
    </r>
  </si>
  <si>
    <r>
      <t xml:space="preserve">Лосось слабосоленый </t>
    </r>
    <r>
      <rPr>
        <i/>
        <sz val="10"/>
        <color theme="1"/>
        <rFont val="Arial"/>
        <family val="2"/>
        <charset val="204"/>
      </rPr>
      <t>(готовится в ресторане)</t>
    </r>
  </si>
  <si>
    <r>
      <t>Ростбиф</t>
    </r>
    <r>
      <rPr>
        <i/>
        <sz val="10"/>
        <color theme="1"/>
        <rFont val="Arial"/>
        <family val="2"/>
        <charset val="204"/>
      </rPr>
      <t xml:space="preserve"> (готовится в ресторане)</t>
    </r>
  </si>
  <si>
    <r>
      <t>Буженина</t>
    </r>
    <r>
      <rPr>
        <i/>
        <sz val="10"/>
        <color theme="1"/>
        <rFont val="Arial"/>
        <family val="2"/>
        <charset val="204"/>
      </rPr>
      <t xml:space="preserve"> (готовится в ресторане)</t>
    </r>
  </si>
  <si>
    <r>
      <t xml:space="preserve">Язык отварной </t>
    </r>
    <r>
      <rPr>
        <i/>
        <sz val="10"/>
        <color theme="1"/>
        <rFont val="Arial"/>
        <family val="2"/>
        <charset val="204"/>
      </rPr>
      <t xml:space="preserve"> (говяжий)</t>
    </r>
  </si>
  <si>
    <r>
      <rPr>
        <b/>
        <sz val="10"/>
        <rFont val="Arial"/>
        <family val="2"/>
        <charset val="204"/>
      </rPr>
      <t xml:space="preserve">Ассорти солений </t>
    </r>
    <r>
      <rPr>
        <i/>
        <sz val="10"/>
        <rFont val="Arial"/>
        <family val="2"/>
        <charset val="204"/>
      </rPr>
      <t xml:space="preserve">(огурцы, помидоры, черемша, чеснок) </t>
    </r>
    <r>
      <rPr>
        <sz val="10"/>
        <rFont val="Arial"/>
        <family val="2"/>
        <charset val="204"/>
      </rPr>
      <t xml:space="preserve">       </t>
    </r>
  </si>
  <si>
    <r>
      <rPr>
        <b/>
        <sz val="10"/>
        <rFont val="Arial"/>
        <family val="2"/>
        <charset val="204"/>
      </rPr>
      <t>Ассорти креветок на льду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(Северные креветки - крупные, копченые креветки,  королевские большие, подаются на льду с тремя соусами)</t>
    </r>
  </si>
  <si>
    <r>
      <rPr>
        <b/>
        <sz val="10"/>
        <rFont val="Arial"/>
        <family val="2"/>
        <charset val="204"/>
      </rPr>
      <t>Филе миньон</t>
    </r>
    <r>
      <rPr>
        <i/>
        <sz val="10"/>
        <rFont val="Arial"/>
        <family val="2"/>
        <charset val="204"/>
      </rPr>
      <t xml:space="preserve"> (стейк молодой телятины с соусом демиглас)</t>
    </r>
  </si>
  <si>
    <r>
      <rPr>
        <b/>
        <sz val="10"/>
        <rFont val="Arial"/>
        <family val="2"/>
        <charset val="204"/>
      </rPr>
      <t xml:space="preserve">Пирожки </t>
    </r>
    <r>
      <rPr>
        <sz val="10"/>
        <rFont val="Arial"/>
        <family val="2"/>
        <charset val="204"/>
      </rPr>
      <t>(домашняя выпечка)</t>
    </r>
  </si>
  <si>
    <r>
      <rPr>
        <b/>
        <sz val="10"/>
        <rFont val="Arial"/>
        <family val="2"/>
        <charset val="204"/>
      </rPr>
      <t>Хлебная корзина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(домашнего приготовления)</t>
    </r>
  </si>
  <si>
    <r>
      <rPr>
        <b/>
        <sz val="10"/>
        <rFont val="Arial"/>
        <family val="2"/>
        <charset val="204"/>
      </rPr>
      <t>Кофе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(американо, капучино, эспрессо)</t>
    </r>
  </si>
  <si>
    <t>1шт</t>
  </si>
  <si>
    <t>Заказ - меню</t>
  </si>
  <si>
    <t>Контактный тел:</t>
  </si>
  <si>
    <t>Дата проведения:</t>
  </si>
  <si>
    <t>Кол-во гостей:</t>
  </si>
  <si>
    <t>Банкет:</t>
  </si>
  <si>
    <t>Время :</t>
  </si>
  <si>
    <t>Закачик:</t>
  </si>
  <si>
    <t>Фуршет:</t>
  </si>
  <si>
    <t>Наименование</t>
  </si>
  <si>
    <t>Кол-во столов</t>
  </si>
  <si>
    <t>ФРУКТЫ/ДЕСЕРТЫ</t>
  </si>
  <si>
    <t>ГАРНИРЫ</t>
  </si>
  <si>
    <t>алкоголь:</t>
  </si>
  <si>
    <t>Водка борщевка</t>
  </si>
  <si>
    <t>7 столов + президиум</t>
  </si>
  <si>
    <r>
      <rPr>
        <b/>
        <sz val="10"/>
        <rFont val="Arial"/>
        <family val="2"/>
        <charset val="204"/>
      </rPr>
      <t>Ассорти мясное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(язык говяжий,буженина, куриный рулет с соусом горчица)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</si>
</sst>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₽&quot;"/>
    <numFmt numFmtId="165" formatCode="h:mm;@"/>
    <numFmt numFmtId="166" formatCode="#,##0.0"/>
    <numFmt numFmtId="167" formatCode="d/m/yy;@"/>
  </numFmts>
  <fonts count="30" x14ac:knownFonts="1">
    <font>
      <sz val="10"/>
      <name val="Arial"/>
      <family val="2"/>
    </font>
    <font>
      <b/>
      <i/>
      <sz val="15"/>
      <name val="Book Antiqua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</font>
    <font>
      <i/>
      <sz val="8"/>
      <name val="Times New Roman"/>
      <family val="1"/>
      <charset val="204"/>
    </font>
    <font>
      <i/>
      <sz val="8"/>
      <color rgb="FFFFFF9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2">
    <xf numFmtId="0" fontId="0" fillId="0" borderId="0" xfId="0"/>
    <xf numFmtId="0" fontId="9" fillId="0" borderId="0" xfId="1"/>
    <xf numFmtId="0" fontId="9" fillId="0" borderId="0" xfId="1" applyFill="1"/>
    <xf numFmtId="0" fontId="4" fillId="0" borderId="0" xfId="1" applyFont="1"/>
    <xf numFmtId="0" fontId="9" fillId="2" borderId="0" xfId="1" applyFill="1"/>
    <xf numFmtId="0" fontId="4" fillId="0" borderId="0" xfId="1" applyFont="1" applyFill="1"/>
    <xf numFmtId="0" fontId="9" fillId="0" borderId="1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8" fillId="4" borderId="2" xfId="1" applyFont="1" applyFill="1" applyBorder="1" applyAlignment="1"/>
    <xf numFmtId="0" fontId="8" fillId="4" borderId="3" xfId="1" applyFont="1" applyFill="1" applyBorder="1" applyAlignment="1"/>
    <xf numFmtId="0" fontId="9" fillId="5" borderId="4" xfId="1" applyFont="1" applyFill="1" applyBorder="1" applyAlignment="1">
      <alignment horizontal="center" vertical="center"/>
    </xf>
    <xf numFmtId="0" fontId="25" fillId="4" borderId="2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16" fillId="0" borderId="10" xfId="1" applyNumberFormat="1" applyFont="1" applyBorder="1" applyAlignment="1" applyProtection="1">
      <alignment horizontal="center" vertical="center" wrapText="1"/>
      <protection locked="0"/>
    </xf>
    <xf numFmtId="0" fontId="26" fillId="5" borderId="1" xfId="1" applyFont="1" applyFill="1" applyBorder="1" applyAlignment="1" applyProtection="1">
      <alignment horizontal="center" vertical="center" wrapText="1"/>
      <protection locked="0"/>
    </xf>
    <xf numFmtId="167" fontId="16" fillId="0" borderId="9" xfId="1" applyNumberFormat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vertical="center" wrapText="1"/>
      <protection locked="0"/>
    </xf>
    <xf numFmtId="0" fontId="10" fillId="0" borderId="2" xfId="1" applyFont="1" applyBorder="1" applyAlignment="1" applyProtection="1">
      <alignment horizontal="center"/>
      <protection locked="0"/>
    </xf>
    <xf numFmtId="0" fontId="10" fillId="0" borderId="1" xfId="1" applyFont="1" applyBorder="1" applyAlignment="1" applyProtection="1">
      <alignment horizontal="center"/>
      <protection locked="0"/>
    </xf>
    <xf numFmtId="0" fontId="9" fillId="0" borderId="0" xfId="1" applyFill="1" applyProtection="1">
      <protection locked="0"/>
    </xf>
    <xf numFmtId="0" fontId="8" fillId="4" borderId="3" xfId="1" applyFont="1" applyFill="1" applyBorder="1" applyAlignment="1" applyProtection="1"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vertical="center" wrapText="1"/>
      <protection locked="0"/>
    </xf>
    <xf numFmtId="165" fontId="16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Alignment="1" applyProtection="1">
      <alignment wrapText="1"/>
      <protection locked="0"/>
    </xf>
    <xf numFmtId="0" fontId="0" fillId="0" borderId="0" xfId="1" applyFont="1" applyFill="1" applyProtection="1">
      <protection locked="0"/>
    </xf>
    <xf numFmtId="1" fontId="24" fillId="4" borderId="3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 indent="2"/>
    </xf>
    <xf numFmtId="0" fontId="13" fillId="4" borderId="3" xfId="1" applyFont="1" applyFill="1" applyBorder="1" applyAlignment="1">
      <alignment horizont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/>
    </xf>
    <xf numFmtId="0" fontId="0" fillId="0" borderId="7" xfId="1" applyFont="1" applyFill="1" applyBorder="1" applyAlignment="1" applyProtection="1">
      <alignment horizontal="center"/>
      <protection locked="0"/>
    </xf>
    <xf numFmtId="0" fontId="9" fillId="0" borderId="0" xfId="1" applyFill="1" applyAlignment="1" applyProtection="1">
      <alignment horizontal="center"/>
      <protection locked="0"/>
    </xf>
    <xf numFmtId="0" fontId="10" fillId="0" borderId="1" xfId="1" applyFont="1" applyBorder="1" applyAlignment="1">
      <alignment horizontal="left" vertical="center" wrapText="1" indent="1"/>
    </xf>
    <xf numFmtId="0" fontId="9" fillId="0" borderId="3" xfId="1" applyFill="1" applyBorder="1" applyAlignment="1">
      <alignment horizontal="center"/>
    </xf>
    <xf numFmtId="0" fontId="10" fillId="0" borderId="10" xfId="1" applyFont="1" applyBorder="1" applyAlignment="1">
      <alignment horizontal="left" vertical="center" wrapText="1" indent="1"/>
    </xf>
    <xf numFmtId="0" fontId="10" fillId="0" borderId="2" xfId="1" applyFont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0" fontId="7" fillId="0" borderId="7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0" fillId="0" borderId="8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164" fontId="10" fillId="0" borderId="9" xfId="1" applyNumberFormat="1" applyFont="1" applyBorder="1" applyAlignment="1">
      <alignment horizontal="center" vertical="center"/>
    </xf>
    <xf numFmtId="164" fontId="21" fillId="0" borderId="9" xfId="1" applyNumberFormat="1" applyFont="1" applyBorder="1" applyAlignment="1">
      <alignment horizontal="center" vertical="center"/>
    </xf>
    <xf numFmtId="0" fontId="10" fillId="0" borderId="20" xfId="1" applyFont="1" applyBorder="1" applyAlignment="1">
      <alignment horizontal="left" vertical="center" wrapText="1"/>
    </xf>
    <xf numFmtId="164" fontId="10" fillId="0" borderId="10" xfId="1" applyNumberFormat="1" applyFont="1" applyBorder="1" applyAlignment="1">
      <alignment horizontal="center" vertical="center"/>
    </xf>
    <xf numFmtId="164" fontId="21" fillId="0" borderId="1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right"/>
    </xf>
    <xf numFmtId="0" fontId="10" fillId="0" borderId="3" xfId="1" applyFont="1" applyBorder="1" applyAlignment="1">
      <alignment horizontal="right"/>
    </xf>
    <xf numFmtId="164" fontId="10" fillId="0" borderId="2" xfId="1" applyNumberFormat="1" applyFont="1" applyBorder="1" applyAlignment="1">
      <alignment horizontal="center"/>
    </xf>
    <xf numFmtId="164" fontId="10" fillId="0" borderId="4" xfId="1" applyNumberFormat="1" applyFont="1" applyBorder="1" applyAlignment="1">
      <alignment horizontal="center"/>
    </xf>
    <xf numFmtId="4" fontId="10" fillId="0" borderId="2" xfId="1" applyNumberFormat="1" applyFont="1" applyBorder="1" applyAlignment="1">
      <alignment horizontal="center"/>
    </xf>
    <xf numFmtId="4" fontId="10" fillId="0" borderId="4" xfId="1" applyNumberFormat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64" fontId="29" fillId="0" borderId="2" xfId="1" applyNumberFormat="1" applyFont="1" applyBorder="1" applyAlignment="1">
      <alignment horizontal="center"/>
    </xf>
    <xf numFmtId="164" fontId="29" fillId="0" borderId="4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11" fillId="0" borderId="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164" fontId="21" fillId="0" borderId="2" xfId="1" applyNumberFormat="1" applyFont="1" applyBorder="1" applyAlignment="1">
      <alignment horizontal="center"/>
    </xf>
    <xf numFmtId="164" fontId="21" fillId="0" borderId="3" xfId="1" applyNumberFormat="1" applyFont="1" applyBorder="1" applyAlignment="1">
      <alignment horizontal="center"/>
    </xf>
    <xf numFmtId="164" fontId="21" fillId="0" borderId="4" xfId="1" applyNumberFormat="1" applyFont="1" applyBorder="1" applyAlignment="1">
      <alignment horizontal="center"/>
    </xf>
    <xf numFmtId="1" fontId="21" fillId="0" borderId="2" xfId="1" applyNumberFormat="1" applyFont="1" applyFill="1" applyBorder="1" applyAlignment="1">
      <alignment horizontal="center"/>
    </xf>
    <xf numFmtId="1" fontId="21" fillId="0" borderId="3" xfId="1" applyNumberFormat="1" applyFont="1" applyFill="1" applyBorder="1" applyAlignment="1">
      <alignment horizontal="center"/>
    </xf>
    <xf numFmtId="1" fontId="21" fillId="0" borderId="4" xfId="1" applyNumberFormat="1" applyFont="1" applyFill="1" applyBorder="1" applyAlignment="1">
      <alignment horizontal="center"/>
    </xf>
    <xf numFmtId="0" fontId="10" fillId="0" borderId="4" xfId="1" applyFont="1" applyBorder="1" applyAlignment="1">
      <alignment horizontal="righ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10" fillId="0" borderId="1" xfId="1" applyFont="1" applyBorder="1" applyAlignment="1">
      <alignment horizontal="left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7" fillId="0" borderId="13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164" fontId="10" fillId="3" borderId="1" xfId="1" applyNumberFormat="1" applyFont="1" applyFill="1" applyBorder="1" applyAlignment="1">
      <alignment horizontal="center" vertical="center"/>
    </xf>
    <xf numFmtId="164" fontId="21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center"/>
    </xf>
    <xf numFmtId="0" fontId="16" fillId="0" borderId="1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165" fontId="16" fillId="0" borderId="10" xfId="1" applyNumberFormat="1" applyFont="1" applyBorder="1" applyAlignment="1" applyProtection="1">
      <alignment horizontal="center" vertical="center" wrapText="1"/>
      <protection locked="0"/>
    </xf>
    <xf numFmtId="0" fontId="16" fillId="0" borderId="10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10" xfId="1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6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1" applyFont="1" applyFill="1" applyBorder="1" applyAlignment="1">
      <alignment horizontal="center"/>
    </xf>
    <xf numFmtId="0" fontId="9" fillId="0" borderId="4" xfId="1" applyFill="1" applyBorder="1" applyAlignment="1">
      <alignment horizontal="center"/>
    </xf>
    <xf numFmtId="0" fontId="28" fillId="5" borderId="2" xfId="1" applyFont="1" applyFill="1" applyBorder="1" applyAlignment="1" applyProtection="1">
      <alignment horizontal="center" vertical="center" wrapText="1"/>
      <protection locked="0"/>
    </xf>
    <xf numFmtId="0" fontId="28" fillId="5" borderId="3" xfId="1" applyFont="1" applyFill="1" applyBorder="1" applyAlignment="1" applyProtection="1">
      <alignment horizontal="center" vertical="center" wrapText="1"/>
      <protection locked="0"/>
    </xf>
    <xf numFmtId="0" fontId="28" fillId="5" borderId="4" xfId="1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22" fillId="3" borderId="3" xfId="1" applyFont="1" applyFill="1" applyBorder="1" applyAlignment="1">
      <alignment horizontal="center"/>
    </xf>
    <xf numFmtId="0" fontId="22" fillId="3" borderId="4" xfId="1" applyFont="1" applyFill="1" applyBorder="1" applyAlignment="1">
      <alignment horizontal="center"/>
    </xf>
    <xf numFmtId="166" fontId="22" fillId="3" borderId="1" xfId="1" applyNumberFormat="1" applyFont="1" applyFill="1" applyBorder="1" applyAlignment="1">
      <alignment horizontal="center"/>
    </xf>
    <xf numFmtId="4" fontId="22" fillId="3" borderId="1" xfId="1" applyNumberFormat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wrapText="1"/>
    </xf>
    <xf numFmtId="0" fontId="5" fillId="3" borderId="4" xfId="1" applyFont="1" applyFill="1" applyBorder="1" applyAlignment="1">
      <alignment horizontal="left" wrapText="1"/>
    </xf>
    <xf numFmtId="164" fontId="10" fillId="3" borderId="2" xfId="1" applyNumberFormat="1" applyFont="1" applyFill="1" applyBorder="1" applyAlignment="1">
      <alignment horizontal="center" vertical="center"/>
    </xf>
    <xf numFmtId="164" fontId="10" fillId="3" borderId="4" xfId="1" applyNumberFormat="1" applyFont="1" applyFill="1" applyBorder="1" applyAlignment="1">
      <alignment horizontal="center" vertical="center"/>
    </xf>
    <xf numFmtId="164" fontId="21" fillId="3" borderId="2" xfId="1" applyNumberFormat="1" applyFont="1" applyFill="1" applyBorder="1" applyAlignment="1">
      <alignment horizontal="center" vertical="center"/>
    </xf>
    <xf numFmtId="164" fontId="21" fillId="3" borderId="4" xfId="1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view="pageBreakPreview" topLeftCell="A85" zoomScaleSheetLayoutView="100" workbookViewId="0">
      <selection activeCell="F88" sqref="F88"/>
    </sheetView>
  </sheetViews>
  <sheetFormatPr defaultColWidth="8.7109375" defaultRowHeight="12.75" x14ac:dyDescent="0.2"/>
  <cols>
    <col min="1" max="1" width="13.140625" style="1" customWidth="1"/>
    <col min="2" max="4" width="11.28515625" style="1" customWidth="1"/>
    <col min="5" max="5" width="6.85546875" style="1" customWidth="1"/>
    <col min="6" max="6" width="6.7109375" style="1" customWidth="1"/>
    <col min="7" max="7" width="5.42578125" style="1" customWidth="1"/>
    <col min="8" max="8" width="4.42578125" style="1" customWidth="1"/>
    <col min="9" max="9" width="4" style="1" customWidth="1"/>
    <col min="10" max="10" width="6.7109375" style="1" customWidth="1"/>
    <col min="11" max="11" width="4.28515625" style="1" customWidth="1"/>
    <col min="12" max="12" width="10.42578125" style="1" customWidth="1"/>
    <col min="13" max="17" width="8.7109375" style="2"/>
    <col min="18" max="16384" width="8.7109375" style="1"/>
  </cols>
  <sheetData>
    <row r="1" spans="1:17" s="2" customFormat="1" ht="22.5" customHeight="1" x14ac:dyDescent="0.2">
      <c r="A1" s="136" t="s">
        <v>115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  <c r="M1" s="45"/>
      <c r="N1" s="45"/>
      <c r="O1" s="39"/>
      <c r="P1" s="39"/>
    </row>
    <row r="2" spans="1:17" s="2" customFormat="1" ht="14.25" customHeight="1" thickBot="1" x14ac:dyDescent="0.25">
      <c r="A2" s="128" t="s">
        <v>117</v>
      </c>
      <c r="B2" s="128"/>
      <c r="C2" s="128"/>
      <c r="D2" s="32"/>
      <c r="E2" s="129" t="s">
        <v>120</v>
      </c>
      <c r="F2" s="130"/>
      <c r="G2" s="130"/>
      <c r="H2" s="130"/>
      <c r="I2" s="130"/>
      <c r="J2" s="130"/>
      <c r="K2" s="130"/>
      <c r="L2" s="131"/>
      <c r="M2" s="45"/>
      <c r="N2" s="45"/>
      <c r="O2" s="39"/>
      <c r="P2" s="39"/>
    </row>
    <row r="3" spans="1:17" s="2" customFormat="1" ht="15.75" customHeight="1" thickTop="1" x14ac:dyDescent="0.2">
      <c r="A3" s="128" t="s">
        <v>118</v>
      </c>
      <c r="B3" s="128"/>
      <c r="C3" s="139"/>
      <c r="D3" s="31">
        <v>1</v>
      </c>
      <c r="E3" s="132" t="s">
        <v>122</v>
      </c>
      <c r="F3" s="133"/>
      <c r="G3" s="134">
        <v>15</v>
      </c>
      <c r="H3" s="134"/>
      <c r="I3" s="134"/>
      <c r="J3" s="135" t="s">
        <v>119</v>
      </c>
      <c r="K3" s="135"/>
      <c r="L3" s="30">
        <v>0.625</v>
      </c>
      <c r="M3" s="46"/>
      <c r="N3" s="46"/>
      <c r="O3" s="39"/>
      <c r="P3" s="39"/>
    </row>
    <row r="4" spans="1:17" s="2" customFormat="1" ht="15.75" customHeight="1" x14ac:dyDescent="0.2">
      <c r="A4" s="128" t="s">
        <v>121</v>
      </c>
      <c r="B4" s="128"/>
      <c r="C4" s="128"/>
      <c r="D4" s="140"/>
      <c r="E4" s="141"/>
      <c r="F4" s="141"/>
      <c r="G4" s="143" t="s">
        <v>124</v>
      </c>
      <c r="H4" s="67"/>
      <c r="I4" s="67"/>
      <c r="J4" s="67"/>
      <c r="K4" s="67"/>
      <c r="L4" s="144"/>
      <c r="M4" s="45"/>
      <c r="N4" s="45"/>
      <c r="O4" s="39"/>
      <c r="P4" s="39"/>
    </row>
    <row r="5" spans="1:17" s="2" customFormat="1" ht="15.75" customHeight="1" x14ac:dyDescent="0.2">
      <c r="A5" s="128" t="s">
        <v>116</v>
      </c>
      <c r="B5" s="128"/>
      <c r="C5" s="128"/>
      <c r="D5" s="142"/>
      <c r="E5" s="142"/>
      <c r="F5" s="142"/>
      <c r="G5" s="145" t="s">
        <v>129</v>
      </c>
      <c r="H5" s="146"/>
      <c r="I5" s="146"/>
      <c r="J5" s="146"/>
      <c r="K5" s="146"/>
      <c r="L5" s="147"/>
      <c r="M5" s="45"/>
      <c r="N5" s="45"/>
      <c r="O5" s="39"/>
      <c r="P5" s="39"/>
    </row>
    <row r="6" spans="1:17" s="3" customFormat="1" ht="23.25" customHeight="1" x14ac:dyDescent="0.2">
      <c r="A6" s="118" t="s">
        <v>123</v>
      </c>
      <c r="B6" s="118"/>
      <c r="C6" s="118"/>
      <c r="D6" s="118"/>
      <c r="E6" s="118"/>
      <c r="F6" s="16" t="s">
        <v>0</v>
      </c>
      <c r="G6" s="17" t="s">
        <v>6</v>
      </c>
      <c r="H6" s="119" t="s">
        <v>1</v>
      </c>
      <c r="I6" s="119"/>
      <c r="J6" s="114" t="s">
        <v>2</v>
      </c>
      <c r="K6" s="115"/>
      <c r="L6" s="16" t="s">
        <v>98</v>
      </c>
      <c r="M6" s="47"/>
      <c r="N6" s="47"/>
      <c r="O6" s="47"/>
      <c r="P6" s="47"/>
      <c r="Q6" s="5"/>
    </row>
    <row r="7" spans="1:17" s="4" customFormat="1" ht="15.75" x14ac:dyDescent="0.25">
      <c r="A7" s="24"/>
      <c r="B7" s="25"/>
      <c r="C7" s="154" t="s">
        <v>40</v>
      </c>
      <c r="D7" s="154"/>
      <c r="E7" s="154"/>
      <c r="F7" s="25"/>
      <c r="G7" s="25"/>
      <c r="H7" s="25"/>
      <c r="I7" s="25"/>
      <c r="J7" s="59"/>
      <c r="K7" s="59"/>
      <c r="L7" s="26"/>
      <c r="M7" s="39"/>
      <c r="N7" s="39"/>
      <c r="O7" s="39"/>
      <c r="P7" s="39"/>
      <c r="Q7" s="2"/>
    </row>
    <row r="8" spans="1:17" s="4" customFormat="1" ht="12.75" customHeight="1" x14ac:dyDescent="0.2">
      <c r="A8" s="117" t="s">
        <v>29</v>
      </c>
      <c r="B8" s="117"/>
      <c r="C8" s="117"/>
      <c r="D8" s="117"/>
      <c r="E8" s="117"/>
      <c r="F8" s="34"/>
      <c r="G8" s="15" t="s">
        <v>114</v>
      </c>
      <c r="H8" s="55">
        <v>110</v>
      </c>
      <c r="I8" s="55"/>
      <c r="J8" s="56">
        <f t="shared" ref="J8:J25" si="0">F8*H8</f>
        <v>0</v>
      </c>
      <c r="K8" s="56"/>
      <c r="L8" s="6"/>
      <c r="M8" s="39"/>
      <c r="N8" s="39"/>
      <c r="O8" s="39"/>
      <c r="P8" s="39"/>
      <c r="Q8" s="2"/>
    </row>
    <row r="9" spans="1:17" s="4" customFormat="1" ht="12.75" customHeight="1" x14ac:dyDescent="0.2">
      <c r="A9" s="57" t="s">
        <v>30</v>
      </c>
      <c r="B9" s="57"/>
      <c r="C9" s="57"/>
      <c r="D9" s="57"/>
      <c r="E9" s="57"/>
      <c r="F9" s="33"/>
      <c r="G9" s="15" t="s">
        <v>114</v>
      </c>
      <c r="H9" s="55">
        <v>115</v>
      </c>
      <c r="I9" s="55"/>
      <c r="J9" s="56">
        <f t="shared" si="0"/>
        <v>0</v>
      </c>
      <c r="K9" s="56"/>
      <c r="L9" s="6"/>
      <c r="M9" s="39"/>
      <c r="N9" s="39"/>
      <c r="O9" s="39"/>
      <c r="P9" s="39"/>
      <c r="Q9" s="2"/>
    </row>
    <row r="10" spans="1:17" s="4" customFormat="1" ht="12.75" customHeight="1" x14ac:dyDescent="0.2">
      <c r="A10" s="52" t="s">
        <v>57</v>
      </c>
      <c r="B10" s="53"/>
      <c r="C10" s="53"/>
      <c r="D10" s="53"/>
      <c r="E10" s="54"/>
      <c r="F10" s="33"/>
      <c r="G10" s="15" t="s">
        <v>114</v>
      </c>
      <c r="H10" s="55">
        <v>100</v>
      </c>
      <c r="I10" s="55"/>
      <c r="J10" s="56">
        <f t="shared" si="0"/>
        <v>0</v>
      </c>
      <c r="K10" s="56"/>
      <c r="L10" s="6"/>
      <c r="M10" s="39"/>
      <c r="N10" s="39"/>
      <c r="O10" s="39"/>
      <c r="P10" s="39"/>
      <c r="Q10" s="2"/>
    </row>
    <row r="11" spans="1:17" s="4" customFormat="1" ht="12.75" customHeight="1" x14ac:dyDescent="0.2">
      <c r="A11" s="52" t="s">
        <v>70</v>
      </c>
      <c r="B11" s="53"/>
      <c r="C11" s="53"/>
      <c r="D11" s="53"/>
      <c r="E11" s="54"/>
      <c r="F11" s="33"/>
      <c r="G11" s="15" t="s">
        <v>114</v>
      </c>
      <c r="H11" s="55">
        <v>140</v>
      </c>
      <c r="I11" s="55"/>
      <c r="J11" s="56">
        <f t="shared" si="0"/>
        <v>0</v>
      </c>
      <c r="K11" s="56"/>
      <c r="L11" s="6"/>
      <c r="M11" s="39"/>
      <c r="N11" s="39"/>
      <c r="O11" s="39"/>
      <c r="P11" s="39"/>
      <c r="Q11" s="2"/>
    </row>
    <row r="12" spans="1:17" s="4" customFormat="1" ht="12.75" customHeight="1" x14ac:dyDescent="0.2">
      <c r="A12" s="52" t="s">
        <v>71</v>
      </c>
      <c r="B12" s="53"/>
      <c r="C12" s="53"/>
      <c r="D12" s="53"/>
      <c r="E12" s="54"/>
      <c r="F12" s="33"/>
      <c r="G12" s="15" t="s">
        <v>114</v>
      </c>
      <c r="H12" s="55">
        <v>130</v>
      </c>
      <c r="I12" s="55"/>
      <c r="J12" s="56">
        <f t="shared" si="0"/>
        <v>0</v>
      </c>
      <c r="K12" s="56"/>
      <c r="L12" s="6"/>
      <c r="M12" s="39"/>
      <c r="N12" s="39"/>
      <c r="O12" s="39"/>
      <c r="P12" s="39"/>
      <c r="Q12" s="2"/>
    </row>
    <row r="13" spans="1:17" s="4" customFormat="1" ht="12.75" customHeight="1" x14ac:dyDescent="0.2">
      <c r="A13" s="52" t="s">
        <v>62</v>
      </c>
      <c r="B13" s="53"/>
      <c r="C13" s="53"/>
      <c r="D13" s="53"/>
      <c r="E13" s="54"/>
      <c r="F13" s="33"/>
      <c r="G13" s="15" t="s">
        <v>114</v>
      </c>
      <c r="H13" s="55">
        <v>120</v>
      </c>
      <c r="I13" s="55"/>
      <c r="J13" s="56">
        <f t="shared" si="0"/>
        <v>0</v>
      </c>
      <c r="K13" s="56"/>
      <c r="L13" s="6"/>
      <c r="M13" s="39"/>
      <c r="N13" s="39"/>
      <c r="O13" s="39"/>
      <c r="P13" s="39"/>
      <c r="Q13" s="2"/>
    </row>
    <row r="14" spans="1:17" s="4" customFormat="1" ht="12.75" customHeight="1" x14ac:dyDescent="0.2">
      <c r="A14" s="52" t="s">
        <v>61</v>
      </c>
      <c r="B14" s="53"/>
      <c r="C14" s="53"/>
      <c r="D14" s="53"/>
      <c r="E14" s="54"/>
      <c r="F14" s="33"/>
      <c r="G14" s="15" t="s">
        <v>114</v>
      </c>
      <c r="H14" s="55">
        <v>150</v>
      </c>
      <c r="I14" s="55"/>
      <c r="J14" s="56">
        <f t="shared" si="0"/>
        <v>0</v>
      </c>
      <c r="K14" s="56"/>
      <c r="L14" s="6"/>
      <c r="M14" s="39"/>
      <c r="N14" s="39"/>
      <c r="O14" s="39"/>
      <c r="P14" s="39"/>
      <c r="Q14" s="2"/>
    </row>
    <row r="15" spans="1:17" s="4" customFormat="1" ht="12.75" customHeight="1" x14ac:dyDescent="0.2">
      <c r="A15" s="52" t="s">
        <v>58</v>
      </c>
      <c r="B15" s="53"/>
      <c r="C15" s="53"/>
      <c r="D15" s="53"/>
      <c r="E15" s="54"/>
      <c r="F15" s="33"/>
      <c r="G15" s="15" t="s">
        <v>114</v>
      </c>
      <c r="H15" s="55">
        <v>140</v>
      </c>
      <c r="I15" s="55"/>
      <c r="J15" s="56">
        <f t="shared" si="0"/>
        <v>0</v>
      </c>
      <c r="K15" s="56"/>
      <c r="L15" s="6"/>
      <c r="M15" s="39"/>
      <c r="N15" s="39"/>
      <c r="O15" s="39"/>
      <c r="P15" s="39"/>
      <c r="Q15" s="2"/>
    </row>
    <row r="16" spans="1:17" s="4" customFormat="1" ht="12.75" customHeight="1" x14ac:dyDescent="0.2">
      <c r="A16" s="52" t="s">
        <v>59</v>
      </c>
      <c r="B16" s="53"/>
      <c r="C16" s="53"/>
      <c r="D16" s="53"/>
      <c r="E16" s="54"/>
      <c r="F16" s="33"/>
      <c r="G16" s="15" t="s">
        <v>114</v>
      </c>
      <c r="H16" s="55">
        <v>140</v>
      </c>
      <c r="I16" s="55"/>
      <c r="J16" s="56">
        <f t="shared" si="0"/>
        <v>0</v>
      </c>
      <c r="K16" s="56"/>
      <c r="L16" s="6"/>
      <c r="M16" s="39"/>
      <c r="N16" s="39"/>
      <c r="O16" s="39"/>
      <c r="P16" s="39"/>
      <c r="Q16" s="2"/>
    </row>
    <row r="17" spans="1:17" s="4" customFormat="1" ht="12.75" customHeight="1" x14ac:dyDescent="0.2">
      <c r="A17" s="52" t="s">
        <v>60</v>
      </c>
      <c r="B17" s="53"/>
      <c r="C17" s="53"/>
      <c r="D17" s="53"/>
      <c r="E17" s="54"/>
      <c r="F17" s="33"/>
      <c r="G17" s="15" t="s">
        <v>114</v>
      </c>
      <c r="H17" s="55">
        <v>130</v>
      </c>
      <c r="I17" s="55"/>
      <c r="J17" s="56">
        <f t="shared" si="0"/>
        <v>0</v>
      </c>
      <c r="K17" s="56"/>
      <c r="L17" s="6"/>
      <c r="M17" s="39"/>
      <c r="N17" s="39"/>
      <c r="O17" s="39"/>
      <c r="P17" s="39"/>
      <c r="Q17" s="2"/>
    </row>
    <row r="18" spans="1:17" s="4" customFormat="1" ht="12.75" customHeight="1" x14ac:dyDescent="0.2">
      <c r="A18" s="57" t="s">
        <v>31</v>
      </c>
      <c r="B18" s="57"/>
      <c r="C18" s="57"/>
      <c r="D18" s="57"/>
      <c r="E18" s="57"/>
      <c r="F18" s="33"/>
      <c r="G18" s="15" t="s">
        <v>114</v>
      </c>
      <c r="H18" s="55">
        <v>100</v>
      </c>
      <c r="I18" s="55"/>
      <c r="J18" s="56">
        <f t="shared" si="0"/>
        <v>0</v>
      </c>
      <c r="K18" s="56"/>
      <c r="L18" s="6"/>
      <c r="M18" s="39"/>
      <c r="N18" s="39"/>
      <c r="O18" s="39"/>
      <c r="P18" s="39"/>
      <c r="Q18" s="2"/>
    </row>
    <row r="19" spans="1:17" s="4" customFormat="1" ht="12.75" customHeight="1" x14ac:dyDescent="0.2">
      <c r="A19" s="57" t="s">
        <v>32</v>
      </c>
      <c r="B19" s="57"/>
      <c r="C19" s="57"/>
      <c r="D19" s="57"/>
      <c r="E19" s="57"/>
      <c r="F19" s="33"/>
      <c r="G19" s="15" t="s">
        <v>114</v>
      </c>
      <c r="H19" s="55">
        <v>100</v>
      </c>
      <c r="I19" s="55"/>
      <c r="J19" s="56">
        <f t="shared" si="0"/>
        <v>0</v>
      </c>
      <c r="K19" s="56"/>
      <c r="L19" s="6"/>
      <c r="M19" s="39"/>
      <c r="N19" s="39"/>
      <c r="O19" s="39"/>
      <c r="P19" s="39"/>
      <c r="Q19" s="2"/>
    </row>
    <row r="20" spans="1:17" s="4" customFormat="1" x14ac:dyDescent="0.2">
      <c r="A20" s="57" t="s">
        <v>3</v>
      </c>
      <c r="B20" s="57"/>
      <c r="C20" s="57"/>
      <c r="D20" s="57"/>
      <c r="E20" s="57"/>
      <c r="F20" s="33"/>
      <c r="G20" s="15" t="s">
        <v>114</v>
      </c>
      <c r="H20" s="55">
        <v>120</v>
      </c>
      <c r="I20" s="55"/>
      <c r="J20" s="56">
        <f t="shared" si="0"/>
        <v>0</v>
      </c>
      <c r="K20" s="56"/>
      <c r="L20" s="6"/>
      <c r="M20" s="39"/>
      <c r="N20" s="39"/>
      <c r="O20" s="39"/>
      <c r="P20" s="39"/>
      <c r="Q20" s="2"/>
    </row>
    <row r="21" spans="1:17" s="4" customFormat="1" x14ac:dyDescent="0.2">
      <c r="A21" s="57" t="s">
        <v>4</v>
      </c>
      <c r="B21" s="57"/>
      <c r="C21" s="57"/>
      <c r="D21" s="57"/>
      <c r="E21" s="57"/>
      <c r="F21" s="33"/>
      <c r="G21" s="15" t="s">
        <v>114</v>
      </c>
      <c r="H21" s="55">
        <v>120</v>
      </c>
      <c r="I21" s="55"/>
      <c r="J21" s="56">
        <f t="shared" si="0"/>
        <v>0</v>
      </c>
      <c r="K21" s="56"/>
      <c r="L21" s="6"/>
      <c r="M21" s="39"/>
      <c r="N21" s="39"/>
      <c r="O21" s="39"/>
      <c r="P21" s="39"/>
      <c r="Q21" s="2"/>
    </row>
    <row r="22" spans="1:17" s="4" customFormat="1" x14ac:dyDescent="0.2">
      <c r="A22" s="116" t="s">
        <v>5</v>
      </c>
      <c r="B22" s="116"/>
      <c r="C22" s="116"/>
      <c r="D22" s="116"/>
      <c r="E22" s="116"/>
      <c r="F22" s="35"/>
      <c r="G22" s="15" t="s">
        <v>114</v>
      </c>
      <c r="H22" s="55">
        <v>120</v>
      </c>
      <c r="I22" s="55"/>
      <c r="J22" s="56">
        <f t="shared" si="0"/>
        <v>0</v>
      </c>
      <c r="K22" s="56"/>
      <c r="L22" s="7"/>
      <c r="M22" s="39"/>
      <c r="N22" s="39"/>
      <c r="O22" s="39"/>
      <c r="P22" s="39"/>
      <c r="Q22" s="2"/>
    </row>
    <row r="23" spans="1:17" s="4" customFormat="1" x14ac:dyDescent="0.2">
      <c r="A23" s="63" t="s">
        <v>33</v>
      </c>
      <c r="B23" s="63"/>
      <c r="C23" s="63"/>
      <c r="D23" s="63"/>
      <c r="E23" s="63"/>
      <c r="F23" s="33"/>
      <c r="G23" s="15" t="s">
        <v>114</v>
      </c>
      <c r="H23" s="55">
        <v>90</v>
      </c>
      <c r="I23" s="55"/>
      <c r="J23" s="56">
        <f t="shared" si="0"/>
        <v>0</v>
      </c>
      <c r="K23" s="56"/>
      <c r="L23" s="6"/>
      <c r="M23" s="39"/>
      <c r="N23" s="39"/>
      <c r="O23" s="39"/>
      <c r="P23" s="39"/>
      <c r="Q23" s="2"/>
    </row>
    <row r="24" spans="1:17" s="4" customFormat="1" x14ac:dyDescent="0.2">
      <c r="A24" s="52" t="s">
        <v>85</v>
      </c>
      <c r="B24" s="53"/>
      <c r="C24" s="53"/>
      <c r="D24" s="53"/>
      <c r="E24" s="54"/>
      <c r="F24" s="35"/>
      <c r="G24" s="15" t="s">
        <v>114</v>
      </c>
      <c r="H24" s="55">
        <v>120</v>
      </c>
      <c r="I24" s="55"/>
      <c r="J24" s="56">
        <f t="shared" si="0"/>
        <v>0</v>
      </c>
      <c r="K24" s="56"/>
      <c r="L24" s="7"/>
      <c r="M24" s="39"/>
      <c r="N24" s="39"/>
      <c r="O24" s="39"/>
      <c r="P24" s="39"/>
      <c r="Q24" s="2"/>
    </row>
    <row r="25" spans="1:17" s="4" customFormat="1" x14ac:dyDescent="0.2">
      <c r="A25" s="63" t="s">
        <v>34</v>
      </c>
      <c r="B25" s="63"/>
      <c r="C25" s="63"/>
      <c r="D25" s="63"/>
      <c r="E25" s="63"/>
      <c r="F25" s="33"/>
      <c r="G25" s="15" t="s">
        <v>114</v>
      </c>
      <c r="H25" s="55">
        <v>80</v>
      </c>
      <c r="I25" s="55"/>
      <c r="J25" s="56">
        <f t="shared" si="0"/>
        <v>0</v>
      </c>
      <c r="K25" s="56"/>
      <c r="L25" s="6"/>
      <c r="M25" s="39"/>
      <c r="N25" s="39"/>
      <c r="O25" s="39"/>
      <c r="P25" s="39"/>
      <c r="Q25" s="2"/>
    </row>
    <row r="26" spans="1:17" s="4" customFormat="1" ht="12.75" customHeight="1" x14ac:dyDescent="0.2">
      <c r="A26" s="111" t="s">
        <v>100</v>
      </c>
      <c r="B26" s="112"/>
      <c r="C26" s="112"/>
      <c r="D26" s="112"/>
      <c r="E26" s="113"/>
      <c r="F26" s="36"/>
      <c r="G26" s="9"/>
      <c r="H26" s="55"/>
      <c r="I26" s="55"/>
      <c r="J26" s="56"/>
      <c r="K26" s="56"/>
      <c r="L26" s="9"/>
      <c r="M26" s="39"/>
      <c r="N26" s="39"/>
      <c r="O26" s="39"/>
      <c r="P26" s="39"/>
      <c r="Q26" s="2"/>
    </row>
    <row r="27" spans="1:17" s="4" customFormat="1" x14ac:dyDescent="0.2">
      <c r="A27" s="66" t="s">
        <v>63</v>
      </c>
      <c r="B27" s="66"/>
      <c r="C27" s="66"/>
      <c r="D27" s="66"/>
      <c r="E27" s="66"/>
      <c r="F27" s="33"/>
      <c r="G27" s="14">
        <v>1</v>
      </c>
      <c r="H27" s="55">
        <v>400</v>
      </c>
      <c r="I27" s="55"/>
      <c r="J27" s="56">
        <f t="shared" ref="J27:J34" si="1">F27*H27</f>
        <v>0</v>
      </c>
      <c r="K27" s="56"/>
      <c r="L27" s="6"/>
      <c r="M27" s="39"/>
      <c r="N27" s="39"/>
      <c r="O27" s="39"/>
      <c r="P27" s="39"/>
      <c r="Q27" s="2"/>
    </row>
    <row r="28" spans="1:17" s="4" customFormat="1" x14ac:dyDescent="0.2">
      <c r="A28" s="66" t="s">
        <v>64</v>
      </c>
      <c r="B28" s="66"/>
      <c r="C28" s="66"/>
      <c r="D28" s="66"/>
      <c r="E28" s="66"/>
      <c r="F28" s="33"/>
      <c r="G28" s="14">
        <v>1</v>
      </c>
      <c r="H28" s="55">
        <v>400</v>
      </c>
      <c r="I28" s="55"/>
      <c r="J28" s="56">
        <f t="shared" si="1"/>
        <v>0</v>
      </c>
      <c r="K28" s="56"/>
      <c r="L28" s="6"/>
      <c r="M28" s="39"/>
      <c r="N28" s="39"/>
      <c r="O28" s="39"/>
      <c r="P28" s="39"/>
      <c r="Q28" s="2"/>
    </row>
    <row r="29" spans="1:17" s="4" customFormat="1" x14ac:dyDescent="0.2">
      <c r="A29" s="66" t="s">
        <v>65</v>
      </c>
      <c r="B29" s="66"/>
      <c r="C29" s="66"/>
      <c r="D29" s="66"/>
      <c r="E29" s="66"/>
      <c r="F29" s="33"/>
      <c r="G29" s="14">
        <v>1</v>
      </c>
      <c r="H29" s="55">
        <v>400</v>
      </c>
      <c r="I29" s="55"/>
      <c r="J29" s="56">
        <f t="shared" si="1"/>
        <v>0</v>
      </c>
      <c r="K29" s="56"/>
      <c r="L29" s="6"/>
      <c r="M29" s="39"/>
      <c r="N29" s="39"/>
      <c r="O29" s="39"/>
      <c r="P29" s="39"/>
      <c r="Q29" s="2"/>
    </row>
    <row r="30" spans="1:17" s="4" customFormat="1" x14ac:dyDescent="0.2">
      <c r="A30" s="66" t="s">
        <v>66</v>
      </c>
      <c r="B30" s="66"/>
      <c r="C30" s="66"/>
      <c r="D30" s="66"/>
      <c r="E30" s="66"/>
      <c r="F30" s="33"/>
      <c r="G30" s="14">
        <v>1</v>
      </c>
      <c r="H30" s="55">
        <v>400</v>
      </c>
      <c r="I30" s="55"/>
      <c r="J30" s="56">
        <f t="shared" si="1"/>
        <v>0</v>
      </c>
      <c r="K30" s="56"/>
      <c r="L30" s="6"/>
      <c r="M30" s="39"/>
      <c r="N30" s="39"/>
      <c r="O30" s="39"/>
      <c r="P30" s="39"/>
      <c r="Q30" s="2"/>
    </row>
    <row r="31" spans="1:17" s="4" customFormat="1" x14ac:dyDescent="0.2">
      <c r="A31" s="66" t="s">
        <v>68</v>
      </c>
      <c r="B31" s="66"/>
      <c r="C31" s="66"/>
      <c r="D31" s="66"/>
      <c r="E31" s="66"/>
      <c r="F31" s="33"/>
      <c r="G31" s="14">
        <v>1</v>
      </c>
      <c r="H31" s="55">
        <v>400</v>
      </c>
      <c r="I31" s="55"/>
      <c r="J31" s="56">
        <f t="shared" si="1"/>
        <v>0</v>
      </c>
      <c r="K31" s="56"/>
      <c r="L31" s="6"/>
      <c r="M31" s="39"/>
      <c r="N31" s="39"/>
      <c r="O31" s="39"/>
      <c r="P31" s="39"/>
      <c r="Q31" s="2"/>
    </row>
    <row r="32" spans="1:17" s="4" customFormat="1" x14ac:dyDescent="0.2">
      <c r="A32" s="66" t="s">
        <v>69</v>
      </c>
      <c r="B32" s="66"/>
      <c r="C32" s="66"/>
      <c r="D32" s="66"/>
      <c r="E32" s="66"/>
      <c r="F32" s="33"/>
      <c r="G32" s="14">
        <v>1</v>
      </c>
      <c r="H32" s="55">
        <v>400</v>
      </c>
      <c r="I32" s="55"/>
      <c r="J32" s="56">
        <f t="shared" si="1"/>
        <v>0</v>
      </c>
      <c r="K32" s="56"/>
      <c r="L32" s="6"/>
      <c r="M32" s="39"/>
      <c r="N32" s="39"/>
      <c r="O32" s="39"/>
      <c r="P32" s="39"/>
      <c r="Q32" s="2"/>
    </row>
    <row r="33" spans="1:17" s="4" customFormat="1" x14ac:dyDescent="0.2">
      <c r="A33" s="66" t="s">
        <v>67</v>
      </c>
      <c r="B33" s="66"/>
      <c r="C33" s="66"/>
      <c r="D33" s="66"/>
      <c r="E33" s="66"/>
      <c r="F33" s="33"/>
      <c r="G33" s="14">
        <v>1</v>
      </c>
      <c r="H33" s="55">
        <v>400</v>
      </c>
      <c r="I33" s="55"/>
      <c r="J33" s="56">
        <f t="shared" si="1"/>
        <v>0</v>
      </c>
      <c r="K33" s="56"/>
      <c r="L33" s="6"/>
      <c r="M33" s="39"/>
      <c r="N33" s="39"/>
      <c r="O33" s="39"/>
      <c r="P33" s="39"/>
      <c r="Q33" s="2"/>
    </row>
    <row r="34" spans="1:17" s="4" customFormat="1" x14ac:dyDescent="0.2">
      <c r="A34" s="68" t="s">
        <v>101</v>
      </c>
      <c r="B34" s="68"/>
      <c r="C34" s="68"/>
      <c r="D34" s="68"/>
      <c r="E34" s="68"/>
      <c r="F34" s="34"/>
      <c r="G34" s="14">
        <v>1</v>
      </c>
      <c r="H34" s="55">
        <v>750</v>
      </c>
      <c r="I34" s="55"/>
      <c r="J34" s="56">
        <f t="shared" si="1"/>
        <v>0</v>
      </c>
      <c r="K34" s="56"/>
      <c r="L34" s="8"/>
      <c r="M34" s="39"/>
      <c r="N34" s="39"/>
      <c r="O34" s="39"/>
      <c r="P34" s="39"/>
      <c r="Q34" s="2"/>
    </row>
    <row r="35" spans="1:17" s="4" customFormat="1" x14ac:dyDescent="0.2">
      <c r="A35" s="69" t="s">
        <v>8</v>
      </c>
      <c r="B35" s="70"/>
      <c r="C35" s="70"/>
      <c r="D35" s="70"/>
      <c r="E35" s="71"/>
      <c r="F35" s="37"/>
      <c r="G35" s="14">
        <v>0.5</v>
      </c>
      <c r="H35" s="55">
        <v>150</v>
      </c>
      <c r="I35" s="55"/>
      <c r="J35" s="56">
        <f>H35*F35</f>
        <v>0</v>
      </c>
      <c r="K35" s="56"/>
      <c r="L35" s="6"/>
      <c r="M35" s="39"/>
      <c r="N35" s="39"/>
      <c r="O35" s="39"/>
      <c r="P35" s="39"/>
      <c r="Q35" s="2"/>
    </row>
    <row r="36" spans="1:17" s="4" customFormat="1" x14ac:dyDescent="0.2">
      <c r="A36" s="63" t="s">
        <v>88</v>
      </c>
      <c r="B36" s="63"/>
      <c r="C36" s="63"/>
      <c r="D36" s="63"/>
      <c r="E36" s="63"/>
      <c r="F36" s="38"/>
      <c r="G36" s="14">
        <v>0.25</v>
      </c>
      <c r="H36" s="55">
        <v>150</v>
      </c>
      <c r="I36" s="55"/>
      <c r="J36" s="56">
        <f t="shared" ref="J36:J37" si="2">H36*F36</f>
        <v>0</v>
      </c>
      <c r="K36" s="56"/>
      <c r="L36" s="10"/>
      <c r="M36" s="39"/>
      <c r="N36" s="39"/>
      <c r="O36" s="39"/>
      <c r="P36" s="39"/>
      <c r="Q36" s="2"/>
    </row>
    <row r="37" spans="1:17" s="4" customFormat="1" x14ac:dyDescent="0.2">
      <c r="A37" s="63" t="s">
        <v>89</v>
      </c>
      <c r="B37" s="63"/>
      <c r="C37" s="63"/>
      <c r="D37" s="63"/>
      <c r="E37" s="63"/>
      <c r="F37" s="38"/>
      <c r="G37" s="14">
        <v>0.25</v>
      </c>
      <c r="H37" s="55">
        <v>150</v>
      </c>
      <c r="I37" s="55"/>
      <c r="J37" s="56">
        <f t="shared" si="2"/>
        <v>0</v>
      </c>
      <c r="K37" s="56"/>
      <c r="L37" s="10"/>
      <c r="M37" s="39"/>
      <c r="N37" s="39"/>
      <c r="O37" s="39"/>
      <c r="P37" s="39"/>
      <c r="Q37" s="2"/>
    </row>
    <row r="38" spans="1:17" s="4" customFormat="1" x14ac:dyDescent="0.2">
      <c r="A38" s="67"/>
      <c r="B38" s="67"/>
      <c r="C38" s="67"/>
      <c r="D38" s="67"/>
      <c r="E38" s="67"/>
      <c r="F38" s="39"/>
      <c r="G38" s="2"/>
      <c r="H38" s="2"/>
      <c r="I38" s="2"/>
      <c r="J38" s="67"/>
      <c r="K38" s="67"/>
      <c r="L38" s="2"/>
      <c r="M38" s="39"/>
      <c r="N38" s="39"/>
      <c r="O38" s="39"/>
      <c r="P38" s="39"/>
      <c r="Q38" s="2"/>
    </row>
    <row r="39" spans="1:17" s="4" customFormat="1" ht="15.75" x14ac:dyDescent="0.25">
      <c r="A39" s="27">
        <f>SUM(L40:L59)</f>
        <v>0</v>
      </c>
      <c r="B39" s="51">
        <f>A39/D3</f>
        <v>0</v>
      </c>
      <c r="C39" s="154" t="s">
        <v>40</v>
      </c>
      <c r="D39" s="154"/>
      <c r="E39" s="154"/>
      <c r="F39" s="40"/>
      <c r="G39" s="25"/>
      <c r="H39" s="25"/>
      <c r="I39" s="25"/>
      <c r="J39" s="59"/>
      <c r="K39" s="59"/>
      <c r="L39" s="26"/>
      <c r="M39" s="64"/>
      <c r="N39" s="65"/>
      <c r="O39" s="39"/>
      <c r="P39" s="39"/>
      <c r="Q39" s="2"/>
    </row>
    <row r="40" spans="1:17" s="4" customFormat="1" ht="25.5" customHeight="1" x14ac:dyDescent="0.2">
      <c r="A40" s="57" t="s">
        <v>28</v>
      </c>
      <c r="B40" s="57"/>
      <c r="C40" s="57"/>
      <c r="D40" s="57"/>
      <c r="E40" s="57"/>
      <c r="F40" s="33"/>
      <c r="G40" s="11">
        <v>160</v>
      </c>
      <c r="H40" s="55">
        <v>790</v>
      </c>
      <c r="I40" s="55"/>
      <c r="J40" s="56">
        <f t="shared" ref="J40:J59" si="3">H40*F40</f>
        <v>0</v>
      </c>
      <c r="K40" s="56"/>
      <c r="L40" s="20">
        <f t="shared" ref="L40:L59" si="4">F40*G40</f>
        <v>0</v>
      </c>
      <c r="M40" s="48" t="s">
        <v>91</v>
      </c>
      <c r="N40" s="39"/>
      <c r="O40" s="39"/>
      <c r="P40" s="39"/>
      <c r="Q40" s="2"/>
    </row>
    <row r="41" spans="1:17" s="4" customFormat="1" ht="25.5" customHeight="1" x14ac:dyDescent="0.2">
      <c r="A41" s="57" t="s">
        <v>22</v>
      </c>
      <c r="B41" s="57"/>
      <c r="C41" s="57"/>
      <c r="D41" s="57"/>
      <c r="E41" s="57"/>
      <c r="F41" s="33"/>
      <c r="G41" s="11">
        <v>160</v>
      </c>
      <c r="H41" s="55">
        <v>1700</v>
      </c>
      <c r="I41" s="55"/>
      <c r="J41" s="56">
        <f t="shared" si="3"/>
        <v>0</v>
      </c>
      <c r="K41" s="56"/>
      <c r="L41" s="20">
        <f t="shared" si="4"/>
        <v>0</v>
      </c>
      <c r="M41" s="48" t="s">
        <v>90</v>
      </c>
      <c r="N41" s="39"/>
      <c r="O41" s="39"/>
      <c r="P41" s="39"/>
      <c r="Q41" s="2"/>
    </row>
    <row r="42" spans="1:17" s="4" customFormat="1" ht="24" customHeight="1" x14ac:dyDescent="0.2">
      <c r="A42" s="57" t="s">
        <v>130</v>
      </c>
      <c r="B42" s="57"/>
      <c r="C42" s="57"/>
      <c r="D42" s="57"/>
      <c r="E42" s="57"/>
      <c r="F42" s="33"/>
      <c r="G42" s="11">
        <v>300</v>
      </c>
      <c r="H42" s="55">
        <v>1680</v>
      </c>
      <c r="I42" s="55"/>
      <c r="J42" s="56">
        <f t="shared" si="3"/>
        <v>0</v>
      </c>
      <c r="K42" s="56"/>
      <c r="L42" s="20">
        <f t="shared" si="4"/>
        <v>0</v>
      </c>
      <c r="M42" s="48" t="s">
        <v>99</v>
      </c>
      <c r="N42" s="39"/>
      <c r="O42" s="39"/>
      <c r="P42" s="39"/>
      <c r="Q42" s="2"/>
    </row>
    <row r="43" spans="1:17" s="4" customFormat="1" ht="18" customHeight="1" x14ac:dyDescent="0.2">
      <c r="A43" s="58" t="s">
        <v>105</v>
      </c>
      <c r="B43" s="58"/>
      <c r="C43" s="58"/>
      <c r="D43" s="58"/>
      <c r="E43" s="58"/>
      <c r="F43" s="33"/>
      <c r="G43" s="11">
        <v>100</v>
      </c>
      <c r="H43" s="55">
        <v>470</v>
      </c>
      <c r="I43" s="55"/>
      <c r="J43" s="56">
        <f t="shared" si="3"/>
        <v>0</v>
      </c>
      <c r="K43" s="56"/>
      <c r="L43" s="20">
        <f t="shared" si="4"/>
        <v>0</v>
      </c>
      <c r="M43" s="48"/>
      <c r="N43" s="39"/>
      <c r="O43" s="39"/>
      <c r="P43" s="39"/>
      <c r="Q43" s="2"/>
    </row>
    <row r="44" spans="1:17" s="4" customFormat="1" ht="17.25" customHeight="1" x14ac:dyDescent="0.2">
      <c r="A44" s="58" t="s">
        <v>106</v>
      </c>
      <c r="B44" s="58"/>
      <c r="C44" s="58"/>
      <c r="D44" s="58"/>
      <c r="E44" s="58"/>
      <c r="F44" s="33"/>
      <c r="G44" s="11">
        <v>100</v>
      </c>
      <c r="H44" s="55">
        <v>420</v>
      </c>
      <c r="I44" s="55"/>
      <c r="J44" s="56">
        <f t="shared" si="3"/>
        <v>0</v>
      </c>
      <c r="K44" s="56"/>
      <c r="L44" s="20">
        <f t="shared" si="4"/>
        <v>0</v>
      </c>
      <c r="M44" s="48"/>
      <c r="N44" s="39"/>
      <c r="O44" s="39"/>
      <c r="P44" s="39"/>
      <c r="Q44" s="2"/>
    </row>
    <row r="45" spans="1:17" s="4" customFormat="1" ht="18" customHeight="1" x14ac:dyDescent="0.2">
      <c r="A45" s="58" t="s">
        <v>107</v>
      </c>
      <c r="B45" s="58"/>
      <c r="C45" s="58"/>
      <c r="D45" s="58"/>
      <c r="E45" s="58"/>
      <c r="F45" s="33"/>
      <c r="G45" s="11">
        <v>100</v>
      </c>
      <c r="H45" s="55">
        <v>450</v>
      </c>
      <c r="I45" s="55"/>
      <c r="J45" s="56">
        <f t="shared" si="3"/>
        <v>0</v>
      </c>
      <c r="K45" s="56"/>
      <c r="L45" s="20">
        <f t="shared" si="4"/>
        <v>0</v>
      </c>
      <c r="M45" s="48"/>
      <c r="N45" s="39"/>
      <c r="O45" s="39"/>
      <c r="P45" s="39"/>
      <c r="Q45" s="2"/>
    </row>
    <row r="46" spans="1:17" s="4" customFormat="1" ht="14.25" customHeight="1" x14ac:dyDescent="0.2">
      <c r="A46" s="57" t="s">
        <v>24</v>
      </c>
      <c r="B46" s="57"/>
      <c r="C46" s="57"/>
      <c r="D46" s="57"/>
      <c r="E46" s="57"/>
      <c r="F46" s="33"/>
      <c r="G46" s="11">
        <v>300</v>
      </c>
      <c r="H46" s="55">
        <v>1700</v>
      </c>
      <c r="I46" s="55"/>
      <c r="J46" s="56">
        <f t="shared" si="3"/>
        <v>0</v>
      </c>
      <c r="K46" s="56"/>
      <c r="L46" s="20">
        <f t="shared" si="4"/>
        <v>0</v>
      </c>
      <c r="M46" s="48" t="s">
        <v>92</v>
      </c>
      <c r="N46" s="39"/>
      <c r="O46" s="39"/>
      <c r="P46" s="39"/>
      <c r="Q46" s="2"/>
    </row>
    <row r="47" spans="1:17" s="4" customFormat="1" ht="14.25" customHeight="1" x14ac:dyDescent="0.2">
      <c r="A47" s="58" t="s">
        <v>104</v>
      </c>
      <c r="B47" s="58"/>
      <c r="C47" s="58"/>
      <c r="D47" s="58"/>
      <c r="E47" s="58"/>
      <c r="F47" s="33"/>
      <c r="G47" s="11">
        <v>100</v>
      </c>
      <c r="H47" s="55">
        <v>550</v>
      </c>
      <c r="I47" s="55"/>
      <c r="J47" s="56">
        <f t="shared" si="3"/>
        <v>0</v>
      </c>
      <c r="K47" s="56"/>
      <c r="L47" s="20">
        <f t="shared" si="4"/>
        <v>0</v>
      </c>
      <c r="M47" s="48"/>
      <c r="N47" s="39"/>
      <c r="O47" s="39"/>
      <c r="P47" s="39"/>
      <c r="Q47" s="2"/>
    </row>
    <row r="48" spans="1:17" s="4" customFormat="1" ht="14.25" customHeight="1" x14ac:dyDescent="0.2">
      <c r="A48" s="58" t="s">
        <v>25</v>
      </c>
      <c r="B48" s="58"/>
      <c r="C48" s="58"/>
      <c r="D48" s="58"/>
      <c r="E48" s="58"/>
      <c r="F48" s="33"/>
      <c r="G48" s="11">
        <v>100</v>
      </c>
      <c r="H48" s="55">
        <v>690</v>
      </c>
      <c r="I48" s="55"/>
      <c r="J48" s="56">
        <f t="shared" si="3"/>
        <v>0</v>
      </c>
      <c r="K48" s="56"/>
      <c r="L48" s="20">
        <f t="shared" si="4"/>
        <v>0</v>
      </c>
      <c r="M48" s="48"/>
      <c r="N48" s="39"/>
      <c r="O48" s="39"/>
      <c r="P48" s="39"/>
      <c r="Q48" s="2"/>
    </row>
    <row r="49" spans="1:17" s="4" customFormat="1" ht="14.25" customHeight="1" x14ac:dyDescent="0.2">
      <c r="A49" s="58" t="s">
        <v>26</v>
      </c>
      <c r="B49" s="58"/>
      <c r="C49" s="58"/>
      <c r="D49" s="58"/>
      <c r="E49" s="58"/>
      <c r="F49" s="33"/>
      <c r="G49" s="11">
        <v>100</v>
      </c>
      <c r="H49" s="55">
        <v>390</v>
      </c>
      <c r="I49" s="55"/>
      <c r="J49" s="56">
        <f t="shared" si="3"/>
        <v>0</v>
      </c>
      <c r="K49" s="56"/>
      <c r="L49" s="20">
        <f t="shared" si="4"/>
        <v>0</v>
      </c>
      <c r="M49" s="48"/>
      <c r="N49" s="39"/>
      <c r="O49" s="39"/>
      <c r="P49" s="39"/>
      <c r="Q49" s="2"/>
    </row>
    <row r="50" spans="1:17" s="4" customFormat="1" ht="14.25" customHeight="1" x14ac:dyDescent="0.2">
      <c r="A50" s="58" t="s">
        <v>54</v>
      </c>
      <c r="B50" s="58"/>
      <c r="C50" s="58"/>
      <c r="D50" s="58"/>
      <c r="E50" s="58"/>
      <c r="F50" s="33"/>
      <c r="G50" s="12">
        <v>100</v>
      </c>
      <c r="H50" s="55">
        <v>470</v>
      </c>
      <c r="I50" s="55"/>
      <c r="J50" s="56">
        <f t="shared" si="3"/>
        <v>0</v>
      </c>
      <c r="K50" s="56"/>
      <c r="L50" s="20">
        <f t="shared" si="4"/>
        <v>0</v>
      </c>
      <c r="M50" s="48"/>
      <c r="N50" s="39"/>
      <c r="O50" s="39"/>
      <c r="P50" s="39"/>
      <c r="Q50" s="2"/>
    </row>
    <row r="51" spans="1:17" ht="24" customHeight="1" x14ac:dyDescent="0.2">
      <c r="A51" s="57" t="s">
        <v>21</v>
      </c>
      <c r="B51" s="57"/>
      <c r="C51" s="57"/>
      <c r="D51" s="57"/>
      <c r="E51" s="57"/>
      <c r="F51" s="33"/>
      <c r="G51" s="12">
        <v>250</v>
      </c>
      <c r="H51" s="55">
        <v>750</v>
      </c>
      <c r="I51" s="55"/>
      <c r="J51" s="56">
        <f t="shared" si="3"/>
        <v>0</v>
      </c>
      <c r="K51" s="56"/>
      <c r="L51" s="20">
        <f t="shared" si="4"/>
        <v>0</v>
      </c>
      <c r="M51" s="48" t="s">
        <v>93</v>
      </c>
      <c r="N51" s="39"/>
      <c r="O51" s="39"/>
      <c r="P51" s="39"/>
    </row>
    <row r="52" spans="1:17" ht="12.75" customHeight="1" x14ac:dyDescent="0.2">
      <c r="A52" s="57" t="s">
        <v>108</v>
      </c>
      <c r="B52" s="57"/>
      <c r="C52" s="57"/>
      <c r="D52" s="57"/>
      <c r="E52" s="57"/>
      <c r="F52" s="33"/>
      <c r="G52" s="11">
        <v>250</v>
      </c>
      <c r="H52" s="55">
        <v>500</v>
      </c>
      <c r="I52" s="55"/>
      <c r="J52" s="56">
        <f t="shared" si="3"/>
        <v>0</v>
      </c>
      <c r="K52" s="56"/>
      <c r="L52" s="20">
        <f t="shared" si="4"/>
        <v>0</v>
      </c>
      <c r="M52" s="48"/>
      <c r="N52" s="39"/>
      <c r="O52" s="39"/>
      <c r="P52" s="39"/>
    </row>
    <row r="53" spans="1:17" ht="24" customHeight="1" x14ac:dyDescent="0.2">
      <c r="A53" s="57" t="s">
        <v>27</v>
      </c>
      <c r="B53" s="57"/>
      <c r="C53" s="57"/>
      <c r="D53" s="57"/>
      <c r="E53" s="57"/>
      <c r="F53" s="33"/>
      <c r="G53" s="11">
        <v>50</v>
      </c>
      <c r="H53" s="55">
        <v>135</v>
      </c>
      <c r="I53" s="55"/>
      <c r="J53" s="56">
        <f t="shared" si="3"/>
        <v>0</v>
      </c>
      <c r="K53" s="56"/>
      <c r="L53" s="20">
        <f t="shared" si="4"/>
        <v>0</v>
      </c>
      <c r="M53" s="48"/>
      <c r="N53" s="39"/>
      <c r="O53" s="39"/>
      <c r="P53" s="39"/>
    </row>
    <row r="54" spans="1:17" ht="39" customHeight="1" x14ac:dyDescent="0.2">
      <c r="A54" s="57" t="s">
        <v>23</v>
      </c>
      <c r="B54" s="57"/>
      <c r="C54" s="57"/>
      <c r="D54" s="57"/>
      <c r="E54" s="57"/>
      <c r="F54" s="33"/>
      <c r="G54" s="11">
        <v>190</v>
      </c>
      <c r="H54" s="55">
        <v>750</v>
      </c>
      <c r="I54" s="55"/>
      <c r="J54" s="56">
        <f t="shared" si="3"/>
        <v>0</v>
      </c>
      <c r="K54" s="56"/>
      <c r="L54" s="20">
        <f t="shared" si="4"/>
        <v>0</v>
      </c>
      <c r="M54" s="48"/>
      <c r="N54" s="39"/>
      <c r="O54" s="39"/>
      <c r="P54" s="39"/>
    </row>
    <row r="55" spans="1:17" ht="39" customHeight="1" x14ac:dyDescent="0.2">
      <c r="A55" s="52" t="s">
        <v>109</v>
      </c>
      <c r="B55" s="53"/>
      <c r="C55" s="53"/>
      <c r="D55" s="53"/>
      <c r="E55" s="54"/>
      <c r="F55" s="35"/>
      <c r="G55" s="13">
        <v>1350</v>
      </c>
      <c r="H55" s="55">
        <v>3200</v>
      </c>
      <c r="I55" s="55"/>
      <c r="J55" s="56">
        <f t="shared" si="3"/>
        <v>0</v>
      </c>
      <c r="K55" s="56"/>
      <c r="L55" s="20">
        <f t="shared" si="4"/>
        <v>0</v>
      </c>
      <c r="M55" s="49" t="s">
        <v>94</v>
      </c>
      <c r="N55" s="39"/>
      <c r="O55" s="50"/>
      <c r="P55" s="39"/>
    </row>
    <row r="56" spans="1:17" ht="39" customHeight="1" x14ac:dyDescent="0.2">
      <c r="A56" s="52" t="s">
        <v>56</v>
      </c>
      <c r="B56" s="53"/>
      <c r="C56" s="53"/>
      <c r="D56" s="53"/>
      <c r="E56" s="54"/>
      <c r="F56" s="35"/>
      <c r="G56" s="13">
        <v>900</v>
      </c>
      <c r="H56" s="55">
        <v>2400</v>
      </c>
      <c r="I56" s="55"/>
      <c r="J56" s="56">
        <f t="shared" si="3"/>
        <v>0</v>
      </c>
      <c r="K56" s="56"/>
      <c r="L56" s="20">
        <f t="shared" si="4"/>
        <v>0</v>
      </c>
      <c r="M56" s="49" t="s">
        <v>95</v>
      </c>
      <c r="N56" s="39"/>
      <c r="O56" s="39"/>
      <c r="P56" s="39"/>
    </row>
    <row r="57" spans="1:17" ht="16.5" customHeight="1" x14ac:dyDescent="0.2">
      <c r="A57" s="60" t="s">
        <v>86</v>
      </c>
      <c r="B57" s="61"/>
      <c r="C57" s="61"/>
      <c r="D57" s="61"/>
      <c r="E57" s="62"/>
      <c r="F57" s="35"/>
      <c r="G57" s="13">
        <v>200</v>
      </c>
      <c r="H57" s="55">
        <v>650</v>
      </c>
      <c r="I57" s="55"/>
      <c r="J57" s="56">
        <f t="shared" si="3"/>
        <v>0</v>
      </c>
      <c r="K57" s="56"/>
      <c r="L57" s="20">
        <f t="shared" si="4"/>
        <v>0</v>
      </c>
      <c r="M57" s="48"/>
      <c r="N57" s="39"/>
      <c r="O57" s="39"/>
      <c r="P57" s="39"/>
    </row>
    <row r="58" spans="1:17" ht="19.5" customHeight="1" x14ac:dyDescent="0.2">
      <c r="A58" s="60" t="s">
        <v>79</v>
      </c>
      <c r="B58" s="61"/>
      <c r="C58" s="61"/>
      <c r="D58" s="61"/>
      <c r="E58" s="62"/>
      <c r="F58" s="35"/>
      <c r="G58" s="13">
        <v>180</v>
      </c>
      <c r="H58" s="55">
        <v>350</v>
      </c>
      <c r="I58" s="55"/>
      <c r="J58" s="56">
        <f t="shared" si="3"/>
        <v>0</v>
      </c>
      <c r="K58" s="56"/>
      <c r="L58" s="20">
        <f t="shared" si="4"/>
        <v>0</v>
      </c>
      <c r="M58" s="48" t="s">
        <v>96</v>
      </c>
      <c r="N58" s="39"/>
      <c r="O58" s="39"/>
      <c r="P58" s="39"/>
    </row>
    <row r="59" spans="1:17" ht="25.5" customHeight="1" x14ac:dyDescent="0.2">
      <c r="A59" s="74" t="s">
        <v>103</v>
      </c>
      <c r="B59" s="75"/>
      <c r="C59" s="75"/>
      <c r="D59" s="75"/>
      <c r="E59" s="76"/>
      <c r="F59" s="35"/>
      <c r="G59" s="13"/>
      <c r="H59" s="77">
        <v>350</v>
      </c>
      <c r="I59" s="77"/>
      <c r="J59" s="78">
        <f t="shared" si="3"/>
        <v>0</v>
      </c>
      <c r="K59" s="78"/>
      <c r="L59" s="21">
        <f t="shared" si="4"/>
        <v>0</v>
      </c>
      <c r="M59" s="39"/>
      <c r="N59" s="39"/>
      <c r="O59" s="39"/>
      <c r="P59" s="39"/>
    </row>
    <row r="60" spans="1:17" ht="15.75" customHeight="1" x14ac:dyDescent="0.25">
      <c r="A60" s="27">
        <f>SUM(L61:L74)</f>
        <v>0</v>
      </c>
      <c r="B60" s="51">
        <f>A60/D3</f>
        <v>0</v>
      </c>
      <c r="C60" s="154" t="s">
        <v>41</v>
      </c>
      <c r="D60" s="154"/>
      <c r="E60" s="154"/>
      <c r="F60" s="40"/>
      <c r="G60" s="25"/>
      <c r="H60" s="25"/>
      <c r="I60" s="25"/>
      <c r="J60" s="59"/>
      <c r="K60" s="59"/>
      <c r="L60" s="26"/>
      <c r="M60" s="39"/>
      <c r="N60" s="39"/>
      <c r="O60" s="39"/>
      <c r="P60" s="39"/>
    </row>
    <row r="61" spans="1:17" ht="25.5" customHeight="1" x14ac:dyDescent="0.2">
      <c r="A61" s="79" t="s">
        <v>102</v>
      </c>
      <c r="B61" s="79"/>
      <c r="C61" s="79"/>
      <c r="D61" s="79"/>
      <c r="E61" s="79"/>
      <c r="F61" s="41"/>
      <c r="G61" s="22">
        <v>320</v>
      </c>
      <c r="H61" s="80">
        <v>880</v>
      </c>
      <c r="I61" s="80"/>
      <c r="J61" s="81">
        <f t="shared" ref="J61:J74" si="5">H61*F61</f>
        <v>0</v>
      </c>
      <c r="K61" s="81"/>
      <c r="L61" s="23">
        <f t="shared" ref="L61:L71" si="6">F61*G61</f>
        <v>0</v>
      </c>
      <c r="M61" s="39"/>
      <c r="N61" s="39"/>
      <c r="O61" s="39"/>
      <c r="P61" s="39"/>
    </row>
    <row r="62" spans="1:17" ht="14.25" customHeight="1" x14ac:dyDescent="0.2">
      <c r="A62" s="52" t="s">
        <v>19</v>
      </c>
      <c r="B62" s="53"/>
      <c r="C62" s="53"/>
      <c r="D62" s="53"/>
      <c r="E62" s="54"/>
      <c r="F62" s="42"/>
      <c r="G62" s="11">
        <v>220</v>
      </c>
      <c r="H62" s="55">
        <v>570</v>
      </c>
      <c r="I62" s="55"/>
      <c r="J62" s="56">
        <f t="shared" si="5"/>
        <v>0</v>
      </c>
      <c r="K62" s="56"/>
      <c r="L62" s="20">
        <f t="shared" si="6"/>
        <v>0</v>
      </c>
      <c r="M62" s="39"/>
      <c r="N62" s="39"/>
      <c r="O62" s="39"/>
      <c r="P62" s="39"/>
    </row>
    <row r="63" spans="1:17" ht="45" customHeight="1" x14ac:dyDescent="0.2">
      <c r="A63" s="57" t="s">
        <v>13</v>
      </c>
      <c r="B63" s="57"/>
      <c r="C63" s="57"/>
      <c r="D63" s="57"/>
      <c r="E63" s="57"/>
      <c r="F63" s="33"/>
      <c r="G63" s="11">
        <v>240</v>
      </c>
      <c r="H63" s="55">
        <v>850</v>
      </c>
      <c r="I63" s="55"/>
      <c r="J63" s="56">
        <f t="shared" si="5"/>
        <v>0</v>
      </c>
      <c r="K63" s="56"/>
      <c r="L63" s="20">
        <f t="shared" si="6"/>
        <v>0</v>
      </c>
      <c r="M63" s="39"/>
      <c r="N63" s="39"/>
      <c r="O63" s="39"/>
      <c r="P63" s="39"/>
    </row>
    <row r="64" spans="1:17" ht="29.25" customHeight="1" x14ac:dyDescent="0.2">
      <c r="A64" s="57" t="s">
        <v>14</v>
      </c>
      <c r="B64" s="57"/>
      <c r="C64" s="57"/>
      <c r="D64" s="57"/>
      <c r="E64" s="57"/>
      <c r="F64" s="33"/>
      <c r="G64" s="11">
        <v>250</v>
      </c>
      <c r="H64" s="55">
        <v>690</v>
      </c>
      <c r="I64" s="55"/>
      <c r="J64" s="56">
        <f t="shared" si="5"/>
        <v>0</v>
      </c>
      <c r="K64" s="56"/>
      <c r="L64" s="20">
        <f t="shared" si="6"/>
        <v>0</v>
      </c>
      <c r="M64" s="39"/>
      <c r="N64" s="39"/>
      <c r="O64" s="39"/>
      <c r="P64" s="39"/>
    </row>
    <row r="65" spans="1:17" s="4" customFormat="1" ht="47.25" customHeight="1" x14ac:dyDescent="0.2">
      <c r="A65" s="57" t="s">
        <v>20</v>
      </c>
      <c r="B65" s="57"/>
      <c r="C65" s="57"/>
      <c r="D65" s="57"/>
      <c r="E65" s="57"/>
      <c r="F65" s="33"/>
      <c r="G65" s="11">
        <v>210</v>
      </c>
      <c r="H65" s="55">
        <v>690</v>
      </c>
      <c r="I65" s="55"/>
      <c r="J65" s="56">
        <f t="shared" si="5"/>
        <v>0</v>
      </c>
      <c r="K65" s="56"/>
      <c r="L65" s="20">
        <f t="shared" si="6"/>
        <v>0</v>
      </c>
      <c r="M65" s="39"/>
      <c r="N65" s="39"/>
      <c r="O65" s="39"/>
      <c r="P65" s="39"/>
      <c r="Q65" s="2"/>
    </row>
    <row r="66" spans="1:17" s="4" customFormat="1" ht="26.25" customHeight="1" x14ac:dyDescent="0.2">
      <c r="A66" s="57" t="s">
        <v>15</v>
      </c>
      <c r="B66" s="57"/>
      <c r="C66" s="57"/>
      <c r="D66" s="57"/>
      <c r="E66" s="57"/>
      <c r="F66" s="33"/>
      <c r="G66" s="11">
        <v>250</v>
      </c>
      <c r="H66" s="55">
        <v>650</v>
      </c>
      <c r="I66" s="55"/>
      <c r="J66" s="56">
        <f t="shared" si="5"/>
        <v>0</v>
      </c>
      <c r="K66" s="56"/>
      <c r="L66" s="20">
        <f t="shared" si="6"/>
        <v>0</v>
      </c>
      <c r="M66" s="39"/>
      <c r="N66" s="39"/>
      <c r="O66" s="39"/>
      <c r="P66" s="39"/>
      <c r="Q66" s="2"/>
    </row>
    <row r="67" spans="1:17" s="4" customFormat="1" ht="26.25" customHeight="1" x14ac:dyDescent="0.2">
      <c r="A67" s="57" t="s">
        <v>55</v>
      </c>
      <c r="B67" s="57"/>
      <c r="C67" s="57"/>
      <c r="D67" s="57"/>
      <c r="E67" s="57"/>
      <c r="F67" s="33"/>
      <c r="G67" s="11">
        <v>240</v>
      </c>
      <c r="H67" s="55">
        <v>680</v>
      </c>
      <c r="I67" s="55"/>
      <c r="J67" s="56">
        <f t="shared" si="5"/>
        <v>0</v>
      </c>
      <c r="K67" s="56"/>
      <c r="L67" s="20">
        <f t="shared" si="6"/>
        <v>0</v>
      </c>
      <c r="M67" s="39"/>
      <c r="N67" s="39"/>
      <c r="O67" s="39"/>
      <c r="P67" s="39"/>
      <c r="Q67" s="2"/>
    </row>
    <row r="68" spans="1:17" s="4" customFormat="1" ht="26.25" customHeight="1" x14ac:dyDescent="0.2">
      <c r="A68" s="57" t="s">
        <v>16</v>
      </c>
      <c r="B68" s="57"/>
      <c r="C68" s="57"/>
      <c r="D68" s="57"/>
      <c r="E68" s="57"/>
      <c r="F68" s="33"/>
      <c r="G68" s="11">
        <v>250</v>
      </c>
      <c r="H68" s="55">
        <v>590</v>
      </c>
      <c r="I68" s="55"/>
      <c r="J68" s="56">
        <f t="shared" si="5"/>
        <v>0</v>
      </c>
      <c r="K68" s="56"/>
      <c r="L68" s="20">
        <f t="shared" si="6"/>
        <v>0</v>
      </c>
      <c r="M68" s="39"/>
      <c r="N68" s="39"/>
      <c r="O68" s="39"/>
      <c r="P68" s="39"/>
      <c r="Q68" s="2"/>
    </row>
    <row r="69" spans="1:17" s="4" customFormat="1" ht="26.25" customHeight="1" x14ac:dyDescent="0.2">
      <c r="A69" s="52" t="s">
        <v>75</v>
      </c>
      <c r="B69" s="53"/>
      <c r="C69" s="53"/>
      <c r="D69" s="53"/>
      <c r="E69" s="54"/>
      <c r="F69" s="33"/>
      <c r="G69" s="11">
        <v>180</v>
      </c>
      <c r="H69" s="55">
        <v>590</v>
      </c>
      <c r="I69" s="55"/>
      <c r="J69" s="56">
        <f t="shared" si="5"/>
        <v>0</v>
      </c>
      <c r="K69" s="56"/>
      <c r="L69" s="20">
        <f t="shared" si="6"/>
        <v>0</v>
      </c>
      <c r="M69" s="39"/>
      <c r="N69" s="39"/>
      <c r="O69" s="39"/>
      <c r="P69" s="39"/>
      <c r="Q69" s="2"/>
    </row>
    <row r="70" spans="1:17" s="4" customFormat="1" ht="26.25" customHeight="1" x14ac:dyDescent="0.2">
      <c r="A70" s="52" t="s">
        <v>76</v>
      </c>
      <c r="B70" s="53"/>
      <c r="C70" s="53"/>
      <c r="D70" s="53"/>
      <c r="E70" s="54"/>
      <c r="F70" s="33"/>
      <c r="G70" s="11">
        <v>220</v>
      </c>
      <c r="H70" s="55">
        <v>650</v>
      </c>
      <c r="I70" s="55"/>
      <c r="J70" s="56">
        <f t="shared" si="5"/>
        <v>0</v>
      </c>
      <c r="K70" s="56"/>
      <c r="L70" s="20">
        <f t="shared" si="6"/>
        <v>0</v>
      </c>
      <c r="M70" s="39"/>
      <c r="N70" s="39"/>
      <c r="O70" s="39"/>
      <c r="P70" s="39"/>
      <c r="Q70" s="2"/>
    </row>
    <row r="71" spans="1:17" s="4" customFormat="1" ht="26.25" customHeight="1" x14ac:dyDescent="0.2">
      <c r="A71" s="52" t="s">
        <v>78</v>
      </c>
      <c r="B71" s="53"/>
      <c r="C71" s="53"/>
      <c r="D71" s="53"/>
      <c r="E71" s="54"/>
      <c r="F71" s="33"/>
      <c r="G71" s="11">
        <v>200</v>
      </c>
      <c r="H71" s="55">
        <v>580</v>
      </c>
      <c r="I71" s="55"/>
      <c r="J71" s="56">
        <f t="shared" si="5"/>
        <v>0</v>
      </c>
      <c r="K71" s="56"/>
      <c r="L71" s="20">
        <f t="shared" si="6"/>
        <v>0</v>
      </c>
      <c r="M71" s="39"/>
      <c r="N71" s="39"/>
      <c r="O71" s="39"/>
      <c r="P71" s="39"/>
      <c r="Q71" s="2"/>
    </row>
    <row r="72" spans="1:17" s="4" customFormat="1" ht="50.25" customHeight="1" x14ac:dyDescent="0.2">
      <c r="A72" s="57" t="s">
        <v>77</v>
      </c>
      <c r="B72" s="57"/>
      <c r="C72" s="57"/>
      <c r="D72" s="57"/>
      <c r="E72" s="57"/>
      <c r="F72" s="33"/>
      <c r="G72" s="11">
        <v>210</v>
      </c>
      <c r="H72" s="55">
        <v>790</v>
      </c>
      <c r="I72" s="55"/>
      <c r="J72" s="56">
        <f t="shared" si="5"/>
        <v>0</v>
      </c>
      <c r="K72" s="56"/>
      <c r="L72" s="20">
        <f>F72*G72</f>
        <v>0</v>
      </c>
      <c r="M72" s="39"/>
      <c r="N72" s="39"/>
      <c r="O72" s="39"/>
      <c r="P72" s="39"/>
      <c r="Q72" s="2"/>
    </row>
    <row r="73" spans="1:17" s="4" customFormat="1" ht="26.25" customHeight="1" x14ac:dyDescent="0.2">
      <c r="A73" s="57" t="s">
        <v>17</v>
      </c>
      <c r="B73" s="57"/>
      <c r="C73" s="57"/>
      <c r="D73" s="57"/>
      <c r="E73" s="57"/>
      <c r="F73" s="33"/>
      <c r="G73" s="11">
        <v>200</v>
      </c>
      <c r="H73" s="55">
        <v>780</v>
      </c>
      <c r="I73" s="55"/>
      <c r="J73" s="56">
        <f t="shared" si="5"/>
        <v>0</v>
      </c>
      <c r="K73" s="56"/>
      <c r="L73" s="20">
        <f>F73*G73</f>
        <v>0</v>
      </c>
      <c r="M73" s="39"/>
      <c r="N73" s="39"/>
      <c r="O73" s="39"/>
      <c r="P73" s="39"/>
      <c r="Q73" s="2"/>
    </row>
    <row r="74" spans="1:17" ht="15" customHeight="1" x14ac:dyDescent="0.2">
      <c r="A74" s="57" t="s">
        <v>18</v>
      </c>
      <c r="B74" s="57"/>
      <c r="C74" s="57"/>
      <c r="D74" s="57"/>
      <c r="E74" s="57"/>
      <c r="F74" s="33"/>
      <c r="G74" s="11">
        <v>230</v>
      </c>
      <c r="H74" s="55">
        <v>380</v>
      </c>
      <c r="I74" s="55"/>
      <c r="J74" s="56">
        <f t="shared" si="5"/>
        <v>0</v>
      </c>
      <c r="K74" s="56"/>
      <c r="L74" s="20">
        <f>F74*G74</f>
        <v>0</v>
      </c>
      <c r="M74" s="39"/>
      <c r="N74" s="39"/>
      <c r="O74" s="39"/>
      <c r="P74" s="39"/>
    </row>
    <row r="75" spans="1:17" ht="15.75" x14ac:dyDescent="0.25">
      <c r="A75" s="27">
        <f>SUM(L76:L80)</f>
        <v>0</v>
      </c>
      <c r="B75" s="51">
        <f>A75/D3</f>
        <v>0</v>
      </c>
      <c r="C75" s="154" t="s">
        <v>42</v>
      </c>
      <c r="D75" s="154"/>
      <c r="E75" s="154"/>
      <c r="F75" s="40"/>
      <c r="G75" s="25"/>
      <c r="H75" s="25"/>
      <c r="I75" s="25"/>
      <c r="J75" s="59"/>
      <c r="K75" s="59"/>
      <c r="L75" s="26"/>
      <c r="M75" s="39"/>
      <c r="N75" s="39"/>
      <c r="O75" s="39"/>
      <c r="P75" s="39"/>
    </row>
    <row r="76" spans="1:17" s="4" customFormat="1" x14ac:dyDescent="0.2">
      <c r="A76" s="63" t="s">
        <v>38</v>
      </c>
      <c r="B76" s="63"/>
      <c r="C76" s="63"/>
      <c r="D76" s="63"/>
      <c r="E76" s="63"/>
      <c r="F76" s="33"/>
      <c r="G76" s="11">
        <v>190</v>
      </c>
      <c r="H76" s="55">
        <v>780</v>
      </c>
      <c r="I76" s="55"/>
      <c r="J76" s="56">
        <f>F76*H76</f>
        <v>0</v>
      </c>
      <c r="K76" s="56"/>
      <c r="L76" s="20">
        <f>F76*G76</f>
        <v>0</v>
      </c>
      <c r="M76" s="39"/>
      <c r="N76" s="39"/>
      <c r="O76" s="39"/>
      <c r="P76" s="39"/>
      <c r="Q76" s="2"/>
    </row>
    <row r="77" spans="1:17" s="4" customFormat="1" ht="25.5" customHeight="1" x14ac:dyDescent="0.2">
      <c r="A77" s="120" t="s">
        <v>80</v>
      </c>
      <c r="B77" s="121"/>
      <c r="C77" s="121"/>
      <c r="D77" s="121"/>
      <c r="E77" s="122"/>
      <c r="F77" s="33"/>
      <c r="G77" s="11">
        <v>125</v>
      </c>
      <c r="H77" s="55">
        <v>300</v>
      </c>
      <c r="I77" s="55"/>
      <c r="J77" s="56">
        <f>F77*H77</f>
        <v>0</v>
      </c>
      <c r="K77" s="56"/>
      <c r="L77" s="20">
        <f>F77*G77</f>
        <v>0</v>
      </c>
      <c r="M77" s="39"/>
      <c r="N77" s="39"/>
      <c r="O77" s="39"/>
      <c r="P77" s="39"/>
      <c r="Q77" s="2"/>
    </row>
    <row r="78" spans="1:17" s="4" customFormat="1" ht="15" customHeight="1" x14ac:dyDescent="0.2">
      <c r="A78" s="60" t="s">
        <v>81</v>
      </c>
      <c r="B78" s="61"/>
      <c r="C78" s="61"/>
      <c r="D78" s="61"/>
      <c r="E78" s="62"/>
      <c r="F78" s="33"/>
      <c r="G78" s="11">
        <v>120</v>
      </c>
      <c r="H78" s="55">
        <v>270</v>
      </c>
      <c r="I78" s="55"/>
      <c r="J78" s="56">
        <f>F78*H78</f>
        <v>0</v>
      </c>
      <c r="K78" s="56"/>
      <c r="L78" s="20">
        <f>F78*G78</f>
        <v>0</v>
      </c>
      <c r="M78" s="39"/>
      <c r="N78" s="39"/>
      <c r="O78" s="39"/>
      <c r="P78" s="39"/>
      <c r="Q78" s="2"/>
    </row>
    <row r="79" spans="1:17" s="4" customFormat="1" ht="15" customHeight="1" x14ac:dyDescent="0.2">
      <c r="A79" s="60" t="s">
        <v>82</v>
      </c>
      <c r="B79" s="61"/>
      <c r="C79" s="61"/>
      <c r="D79" s="61"/>
      <c r="E79" s="62"/>
      <c r="F79" s="33"/>
      <c r="G79" s="11">
        <v>140</v>
      </c>
      <c r="H79" s="55">
        <v>350</v>
      </c>
      <c r="I79" s="55"/>
      <c r="J79" s="56">
        <f>F79*H79</f>
        <v>0</v>
      </c>
      <c r="K79" s="56"/>
      <c r="L79" s="20">
        <f>F79*G79</f>
        <v>0</v>
      </c>
      <c r="M79" s="39"/>
      <c r="N79" s="39"/>
      <c r="O79" s="39"/>
      <c r="P79" s="39"/>
      <c r="Q79" s="2"/>
    </row>
    <row r="80" spans="1:17" s="4" customFormat="1" ht="22.5" customHeight="1" x14ac:dyDescent="0.2">
      <c r="A80" s="110" t="s">
        <v>39</v>
      </c>
      <c r="B80" s="110"/>
      <c r="C80" s="110"/>
      <c r="D80" s="110"/>
      <c r="E80" s="110"/>
      <c r="F80" s="33"/>
      <c r="G80" s="11">
        <v>120</v>
      </c>
      <c r="H80" s="55">
        <v>200</v>
      </c>
      <c r="I80" s="55"/>
      <c r="J80" s="56">
        <f>F80*H80</f>
        <v>0</v>
      </c>
      <c r="K80" s="56"/>
      <c r="L80" s="20">
        <f>F80*G80</f>
        <v>0</v>
      </c>
      <c r="M80" s="39"/>
      <c r="N80" s="39"/>
      <c r="O80" s="39"/>
      <c r="P80" s="39"/>
      <c r="Q80" s="2"/>
    </row>
    <row r="81" spans="1:17" ht="15.75" x14ac:dyDescent="0.25">
      <c r="A81" s="27">
        <f>SUM(L82:L86)</f>
        <v>0</v>
      </c>
      <c r="B81" s="51">
        <f>A81/D3</f>
        <v>0</v>
      </c>
      <c r="C81" s="154" t="s">
        <v>43</v>
      </c>
      <c r="D81" s="154"/>
      <c r="E81" s="154"/>
      <c r="F81" s="40"/>
      <c r="G81" s="25"/>
      <c r="H81" s="25"/>
      <c r="I81" s="25"/>
      <c r="J81" s="59"/>
      <c r="K81" s="59"/>
      <c r="L81" s="26"/>
      <c r="M81" s="39"/>
      <c r="N81" s="39"/>
      <c r="O81" s="39"/>
      <c r="P81" s="39"/>
    </row>
    <row r="82" spans="1:17" x14ac:dyDescent="0.2">
      <c r="A82" s="63" t="s">
        <v>37</v>
      </c>
      <c r="B82" s="63"/>
      <c r="C82" s="63"/>
      <c r="D82" s="63"/>
      <c r="E82" s="63"/>
      <c r="F82" s="33"/>
      <c r="G82" s="11">
        <v>180</v>
      </c>
      <c r="H82" s="55">
        <v>760</v>
      </c>
      <c r="I82" s="55"/>
      <c r="J82" s="56">
        <f>H82*F82</f>
        <v>0</v>
      </c>
      <c r="K82" s="56"/>
      <c r="L82" s="20">
        <f>F82*G82</f>
        <v>0</v>
      </c>
      <c r="M82" s="39"/>
      <c r="N82" s="39"/>
      <c r="O82" s="39"/>
      <c r="P82" s="39"/>
    </row>
    <row r="83" spans="1:17" x14ac:dyDescent="0.2">
      <c r="A83" s="63" t="s">
        <v>36</v>
      </c>
      <c r="B83" s="63"/>
      <c r="C83" s="63"/>
      <c r="D83" s="63"/>
      <c r="E83" s="63"/>
      <c r="F83" s="33"/>
      <c r="G83" s="11">
        <v>200</v>
      </c>
      <c r="H83" s="55">
        <v>880</v>
      </c>
      <c r="I83" s="55"/>
      <c r="J83" s="56">
        <f>H83*F83</f>
        <v>0</v>
      </c>
      <c r="K83" s="56"/>
      <c r="L83" s="20">
        <f>F83*G83</f>
        <v>0</v>
      </c>
      <c r="M83" s="39"/>
      <c r="N83" s="39"/>
      <c r="O83" s="39"/>
      <c r="P83" s="39"/>
    </row>
    <row r="84" spans="1:17" s="4" customFormat="1" ht="24.75" customHeight="1" x14ac:dyDescent="0.2">
      <c r="A84" s="110" t="s">
        <v>35</v>
      </c>
      <c r="B84" s="110"/>
      <c r="C84" s="110"/>
      <c r="D84" s="110"/>
      <c r="E84" s="110"/>
      <c r="F84" s="33"/>
      <c r="G84" s="11">
        <v>300</v>
      </c>
      <c r="H84" s="55">
        <v>990</v>
      </c>
      <c r="I84" s="55"/>
      <c r="J84" s="56">
        <f>H84*F84</f>
        <v>0</v>
      </c>
      <c r="K84" s="56"/>
      <c r="L84" s="20">
        <f>F84*G84</f>
        <v>0</v>
      </c>
      <c r="M84" s="39"/>
      <c r="N84" s="39"/>
      <c r="O84" s="39"/>
      <c r="P84" s="39"/>
      <c r="Q84" s="2"/>
    </row>
    <row r="85" spans="1:17" s="4" customFormat="1" x14ac:dyDescent="0.2">
      <c r="A85" s="107" t="s">
        <v>12</v>
      </c>
      <c r="B85" s="108"/>
      <c r="C85" s="108"/>
      <c r="D85" s="108"/>
      <c r="E85" s="109"/>
      <c r="F85" s="33"/>
      <c r="G85" s="11">
        <v>200</v>
      </c>
      <c r="H85" s="55">
        <v>1190</v>
      </c>
      <c r="I85" s="55"/>
      <c r="J85" s="56">
        <f>H85*F85</f>
        <v>0</v>
      </c>
      <c r="K85" s="56"/>
      <c r="L85" s="20">
        <f>F85*G85</f>
        <v>0</v>
      </c>
      <c r="M85" s="39"/>
      <c r="N85" s="39"/>
      <c r="O85" s="39"/>
      <c r="P85" s="39"/>
      <c r="Q85" s="2"/>
    </row>
    <row r="86" spans="1:17" s="4" customFormat="1" ht="16.5" customHeight="1" x14ac:dyDescent="0.2">
      <c r="A86" s="69" t="s">
        <v>110</v>
      </c>
      <c r="B86" s="70"/>
      <c r="C86" s="70"/>
      <c r="D86" s="70"/>
      <c r="E86" s="71"/>
      <c r="F86" s="33"/>
      <c r="G86" s="11">
        <v>200</v>
      </c>
      <c r="H86" s="55">
        <v>1100</v>
      </c>
      <c r="I86" s="55"/>
      <c r="J86" s="56">
        <f>H86*F86</f>
        <v>0</v>
      </c>
      <c r="K86" s="56"/>
      <c r="L86" s="20">
        <f>F86*G86</f>
        <v>0</v>
      </c>
      <c r="M86" s="50" t="s">
        <v>97</v>
      </c>
      <c r="N86" s="39"/>
      <c r="O86" s="39"/>
      <c r="P86" s="39"/>
      <c r="Q86" s="2"/>
    </row>
    <row r="87" spans="1:17" s="4" customFormat="1" ht="16.5" customHeight="1" x14ac:dyDescent="0.25">
      <c r="A87" s="27">
        <f>SUM(L88:L89)</f>
        <v>0</v>
      </c>
      <c r="B87" s="51">
        <f>A87/D3</f>
        <v>0</v>
      </c>
      <c r="C87" s="154" t="s">
        <v>126</v>
      </c>
      <c r="D87" s="154"/>
      <c r="E87" s="154"/>
      <c r="F87" s="40"/>
      <c r="G87" s="25"/>
      <c r="H87" s="25"/>
      <c r="I87" s="25"/>
      <c r="J87" s="59"/>
      <c r="K87" s="59"/>
      <c r="L87" s="26"/>
      <c r="M87" s="39"/>
      <c r="N87" s="39"/>
      <c r="O87" s="39"/>
      <c r="P87" s="39"/>
      <c r="Q87" s="2"/>
    </row>
    <row r="88" spans="1:17" s="4" customFormat="1" x14ac:dyDescent="0.2">
      <c r="A88" s="93" t="s">
        <v>7</v>
      </c>
      <c r="B88" s="93"/>
      <c r="C88" s="93"/>
      <c r="D88" s="93"/>
      <c r="E88" s="93"/>
      <c r="F88" s="33"/>
      <c r="G88" s="14">
        <v>200</v>
      </c>
      <c r="H88" s="55">
        <v>290</v>
      </c>
      <c r="I88" s="55"/>
      <c r="J88" s="56">
        <f>H88*F88</f>
        <v>0</v>
      </c>
      <c r="K88" s="56"/>
      <c r="L88" s="20">
        <f>F88*G88</f>
        <v>0</v>
      </c>
      <c r="M88" s="39"/>
      <c r="N88" s="39"/>
      <c r="O88" s="39"/>
      <c r="P88" s="39"/>
      <c r="Q88" s="2"/>
    </row>
    <row r="89" spans="1:17" s="4" customFormat="1" x14ac:dyDescent="0.2">
      <c r="A89" s="93" t="s">
        <v>11</v>
      </c>
      <c r="B89" s="93"/>
      <c r="C89" s="93"/>
      <c r="D89" s="93"/>
      <c r="E89" s="93"/>
      <c r="F89" s="33"/>
      <c r="G89" s="14">
        <v>180</v>
      </c>
      <c r="H89" s="55">
        <v>250</v>
      </c>
      <c r="I89" s="55"/>
      <c r="J89" s="56">
        <f>H89*F89</f>
        <v>0</v>
      </c>
      <c r="K89" s="56"/>
      <c r="L89" s="20">
        <f>F89*G89</f>
        <v>0</v>
      </c>
      <c r="M89" s="39"/>
      <c r="N89" s="39"/>
      <c r="O89" s="39"/>
      <c r="P89" s="39"/>
      <c r="Q89" s="2"/>
    </row>
    <row r="90" spans="1:17" s="4" customFormat="1" x14ac:dyDescent="0.2">
      <c r="A90" s="93" t="s">
        <v>10</v>
      </c>
      <c r="B90" s="93"/>
      <c r="C90" s="93"/>
      <c r="D90" s="93"/>
      <c r="E90" s="93"/>
      <c r="F90" s="33"/>
      <c r="G90" s="14">
        <v>50</v>
      </c>
      <c r="H90" s="55">
        <v>150</v>
      </c>
      <c r="I90" s="55"/>
      <c r="J90" s="56">
        <f>H90*F90</f>
        <v>0</v>
      </c>
      <c r="K90" s="56"/>
      <c r="L90" s="20">
        <f>F90*G90</f>
        <v>0</v>
      </c>
      <c r="M90" s="39"/>
      <c r="N90" s="39"/>
      <c r="O90" s="39"/>
      <c r="P90" s="39"/>
      <c r="Q90" s="2"/>
    </row>
    <row r="91" spans="1:17" s="4" customFormat="1" x14ac:dyDescent="0.2">
      <c r="A91" s="63" t="s">
        <v>111</v>
      </c>
      <c r="B91" s="63"/>
      <c r="C91" s="63"/>
      <c r="D91" s="63"/>
      <c r="E91" s="63"/>
      <c r="F91" s="33"/>
      <c r="G91" s="14">
        <v>45</v>
      </c>
      <c r="H91" s="55">
        <v>80</v>
      </c>
      <c r="I91" s="55"/>
      <c r="J91" s="56">
        <f>H91*F91</f>
        <v>0</v>
      </c>
      <c r="K91" s="56"/>
      <c r="L91" s="20">
        <f>F91*G91</f>
        <v>0</v>
      </c>
      <c r="M91" s="39"/>
      <c r="N91" s="39"/>
      <c r="O91" s="39"/>
      <c r="P91" s="39"/>
      <c r="Q91" s="2"/>
    </row>
    <row r="92" spans="1:17" s="4" customFormat="1" x14ac:dyDescent="0.2">
      <c r="A92" s="57" t="s">
        <v>112</v>
      </c>
      <c r="B92" s="57"/>
      <c r="C92" s="57"/>
      <c r="D92" s="57"/>
      <c r="E92" s="57"/>
      <c r="F92" s="33"/>
      <c r="G92" s="11">
        <v>120</v>
      </c>
      <c r="H92" s="55">
        <v>150</v>
      </c>
      <c r="I92" s="55"/>
      <c r="J92" s="56">
        <f>H92*F92</f>
        <v>0</v>
      </c>
      <c r="K92" s="56"/>
      <c r="L92" s="20">
        <f>F92*G92</f>
        <v>0</v>
      </c>
      <c r="M92" s="39"/>
      <c r="N92" s="39"/>
      <c r="O92" s="39"/>
      <c r="P92" s="39"/>
      <c r="Q92" s="2"/>
    </row>
    <row r="93" spans="1:17" s="4" customFormat="1" ht="15.75" x14ac:dyDescent="0.25">
      <c r="A93" s="27">
        <f>SUM(L94:L96)</f>
        <v>0</v>
      </c>
      <c r="B93" s="51">
        <f>A93/D3</f>
        <v>0</v>
      </c>
      <c r="C93" s="154" t="s">
        <v>125</v>
      </c>
      <c r="D93" s="154"/>
      <c r="E93" s="154"/>
      <c r="F93" s="40"/>
      <c r="G93" s="25"/>
      <c r="H93" s="25"/>
      <c r="I93" s="25"/>
      <c r="J93" s="59"/>
      <c r="K93" s="59"/>
      <c r="L93" s="26"/>
      <c r="M93" s="39"/>
      <c r="N93" s="39"/>
      <c r="O93" s="39"/>
      <c r="P93" s="39"/>
      <c r="Q93" s="2"/>
    </row>
    <row r="94" spans="1:17" s="4" customFormat="1" x14ac:dyDescent="0.2">
      <c r="A94" s="126" t="s">
        <v>9</v>
      </c>
      <c r="B94" s="126"/>
      <c r="C94" s="126"/>
      <c r="D94" s="126"/>
      <c r="E94" s="126"/>
      <c r="F94" s="43"/>
      <c r="G94" s="18">
        <v>1000</v>
      </c>
      <c r="H94" s="55">
        <v>2000</v>
      </c>
      <c r="I94" s="55"/>
      <c r="J94" s="56">
        <f>H94*F94</f>
        <v>0</v>
      </c>
      <c r="K94" s="56"/>
      <c r="L94" s="20">
        <f>F94*G94</f>
        <v>0</v>
      </c>
      <c r="M94" s="39"/>
      <c r="N94" s="39"/>
      <c r="O94" s="39"/>
      <c r="P94" s="39"/>
      <c r="Q94" s="2"/>
    </row>
    <row r="95" spans="1:17" s="4" customFormat="1" ht="24.75" customHeight="1" x14ac:dyDescent="0.2">
      <c r="A95" s="57" t="s">
        <v>84</v>
      </c>
      <c r="B95" s="57"/>
      <c r="C95" s="57"/>
      <c r="D95" s="57"/>
      <c r="E95" s="57"/>
      <c r="F95" s="33"/>
      <c r="G95" s="11">
        <v>250</v>
      </c>
      <c r="H95" s="55">
        <v>890</v>
      </c>
      <c r="I95" s="55"/>
      <c r="J95" s="56">
        <f t="shared" ref="J95:J96" si="7">H95*F95</f>
        <v>0</v>
      </c>
      <c r="K95" s="56"/>
      <c r="L95" s="20">
        <f t="shared" ref="L95:L96" si="8">F95*G95</f>
        <v>0</v>
      </c>
      <c r="M95" s="39"/>
      <c r="N95" s="39"/>
      <c r="O95" s="39"/>
      <c r="P95" s="39"/>
      <c r="Q95" s="2"/>
    </row>
    <row r="96" spans="1:17" s="4" customFormat="1" x14ac:dyDescent="0.2">
      <c r="A96" s="82" t="s">
        <v>83</v>
      </c>
      <c r="B96" s="82"/>
      <c r="C96" s="82"/>
      <c r="D96" s="82"/>
      <c r="E96" s="82"/>
      <c r="F96" s="33"/>
      <c r="G96" s="11">
        <v>50</v>
      </c>
      <c r="H96" s="55">
        <v>150</v>
      </c>
      <c r="I96" s="55"/>
      <c r="J96" s="56">
        <f t="shared" si="7"/>
        <v>0</v>
      </c>
      <c r="K96" s="56"/>
      <c r="L96" s="20">
        <f t="shared" si="8"/>
        <v>0</v>
      </c>
      <c r="M96" s="39"/>
      <c r="N96" s="39"/>
      <c r="O96" s="39"/>
      <c r="P96" s="39"/>
      <c r="Q96" s="2"/>
    </row>
    <row r="97" spans="1:17" s="4" customFormat="1" ht="15.75" x14ac:dyDescent="0.25">
      <c r="A97" s="27">
        <f>SUM(L98:L104)</f>
        <v>0</v>
      </c>
      <c r="B97" s="51">
        <f>A97/D3</f>
        <v>0</v>
      </c>
      <c r="C97" s="154" t="s">
        <v>44</v>
      </c>
      <c r="D97" s="154"/>
      <c r="E97" s="154"/>
      <c r="F97" s="40"/>
      <c r="G97" s="25"/>
      <c r="H97" s="25"/>
      <c r="I97" s="25"/>
      <c r="J97" s="59"/>
      <c r="K97" s="59"/>
      <c r="L97" s="26"/>
      <c r="M97" s="39"/>
      <c r="N97" s="39"/>
      <c r="O97" s="39"/>
      <c r="P97" s="39"/>
      <c r="Q97" s="2"/>
    </row>
    <row r="98" spans="1:17" s="4" customFormat="1" x14ac:dyDescent="0.2">
      <c r="A98" s="93" t="s">
        <v>8</v>
      </c>
      <c r="B98" s="93"/>
      <c r="C98" s="93"/>
      <c r="D98" s="93"/>
      <c r="E98" s="93"/>
      <c r="F98" s="33"/>
      <c r="G98" s="14">
        <v>0.8</v>
      </c>
      <c r="H98" s="55">
        <v>250</v>
      </c>
      <c r="I98" s="55"/>
      <c r="J98" s="56">
        <f>H98*F98</f>
        <v>0</v>
      </c>
      <c r="K98" s="56"/>
      <c r="L98" s="20">
        <f>G98*F98</f>
        <v>0</v>
      </c>
      <c r="M98" s="39"/>
      <c r="N98" s="39"/>
      <c r="O98" s="39"/>
      <c r="P98" s="39"/>
      <c r="Q98" s="2"/>
    </row>
    <row r="99" spans="1:17" s="4" customFormat="1" x14ac:dyDescent="0.2">
      <c r="A99" s="93" t="s">
        <v>8</v>
      </c>
      <c r="B99" s="93"/>
      <c r="C99" s="93"/>
      <c r="D99" s="93"/>
      <c r="E99" s="93"/>
      <c r="F99" s="33"/>
      <c r="G99" s="14">
        <v>0.5</v>
      </c>
      <c r="H99" s="55">
        <v>150</v>
      </c>
      <c r="I99" s="55"/>
      <c r="J99" s="56">
        <f>H99*F99</f>
        <v>0</v>
      </c>
      <c r="K99" s="56"/>
      <c r="L99" s="20">
        <f t="shared" ref="L99:L106" si="9">G99*F99</f>
        <v>0</v>
      </c>
      <c r="M99" s="39"/>
      <c r="N99" s="39"/>
      <c r="O99" s="39"/>
      <c r="P99" s="39"/>
      <c r="Q99" s="2"/>
    </row>
    <row r="100" spans="1:17" s="4" customFormat="1" x14ac:dyDescent="0.2">
      <c r="A100" s="93" t="s">
        <v>72</v>
      </c>
      <c r="B100" s="93"/>
      <c r="C100" s="93"/>
      <c r="D100" s="93"/>
      <c r="E100" s="93"/>
      <c r="F100" s="33"/>
      <c r="G100" s="14">
        <v>1</v>
      </c>
      <c r="H100" s="55">
        <v>400</v>
      </c>
      <c r="I100" s="55"/>
      <c r="J100" s="56">
        <f>H100*F100</f>
        <v>0</v>
      </c>
      <c r="K100" s="56"/>
      <c r="L100" s="20">
        <f t="shared" si="9"/>
        <v>0</v>
      </c>
      <c r="M100" s="39"/>
      <c r="N100" s="39"/>
      <c r="O100" s="39"/>
      <c r="P100" s="39"/>
      <c r="Q100" s="2"/>
    </row>
    <row r="101" spans="1:17" s="4" customFormat="1" ht="14.25" customHeight="1" x14ac:dyDescent="0.2">
      <c r="A101" s="93" t="s">
        <v>73</v>
      </c>
      <c r="B101" s="93"/>
      <c r="C101" s="93"/>
      <c r="D101" s="93"/>
      <c r="E101" s="93"/>
      <c r="F101" s="33"/>
      <c r="G101" s="14">
        <v>1</v>
      </c>
      <c r="H101" s="55">
        <v>300</v>
      </c>
      <c r="I101" s="55"/>
      <c r="J101" s="56">
        <f>H101*F101</f>
        <v>0</v>
      </c>
      <c r="K101" s="56"/>
      <c r="L101" s="20">
        <f t="shared" si="9"/>
        <v>0</v>
      </c>
      <c r="M101" s="39"/>
      <c r="N101" s="39"/>
      <c r="O101" s="39"/>
      <c r="P101" s="39"/>
      <c r="Q101" s="2"/>
    </row>
    <row r="102" spans="1:17" s="4" customFormat="1" ht="14.25" customHeight="1" x14ac:dyDescent="0.2">
      <c r="A102" s="93" t="s">
        <v>87</v>
      </c>
      <c r="B102" s="93"/>
      <c r="C102" s="93"/>
      <c r="D102" s="93"/>
      <c r="E102" s="93"/>
      <c r="F102" s="33"/>
      <c r="G102" s="14">
        <v>1</v>
      </c>
      <c r="H102" s="55">
        <v>300</v>
      </c>
      <c r="I102" s="55"/>
      <c r="J102" s="56">
        <f t="shared" ref="J102:J104" si="10">H102*F102</f>
        <v>0</v>
      </c>
      <c r="K102" s="56"/>
      <c r="L102" s="20">
        <f t="shared" si="9"/>
        <v>0</v>
      </c>
      <c r="M102" s="39"/>
      <c r="N102" s="39"/>
      <c r="O102" s="39"/>
      <c r="P102" s="39"/>
      <c r="Q102" s="2"/>
    </row>
    <row r="103" spans="1:17" s="4" customFormat="1" ht="14.25" customHeight="1" x14ac:dyDescent="0.2">
      <c r="A103" s="93" t="s">
        <v>88</v>
      </c>
      <c r="B103" s="93"/>
      <c r="C103" s="93"/>
      <c r="D103" s="93"/>
      <c r="E103" s="93"/>
      <c r="F103" s="33"/>
      <c r="G103" s="14">
        <v>0.25</v>
      </c>
      <c r="H103" s="55">
        <v>150</v>
      </c>
      <c r="I103" s="55"/>
      <c r="J103" s="56">
        <f t="shared" si="10"/>
        <v>0</v>
      </c>
      <c r="K103" s="56"/>
      <c r="L103" s="20">
        <f t="shared" si="9"/>
        <v>0</v>
      </c>
      <c r="M103" s="39"/>
      <c r="N103" s="39"/>
      <c r="O103" s="39"/>
      <c r="P103" s="39"/>
      <c r="Q103" s="2"/>
    </row>
    <row r="104" spans="1:17" s="4" customFormat="1" ht="14.25" customHeight="1" x14ac:dyDescent="0.2">
      <c r="A104" s="93" t="s">
        <v>89</v>
      </c>
      <c r="B104" s="93"/>
      <c r="C104" s="93"/>
      <c r="D104" s="93"/>
      <c r="E104" s="93"/>
      <c r="F104" s="33"/>
      <c r="G104" s="14">
        <v>0.25</v>
      </c>
      <c r="H104" s="55">
        <v>150</v>
      </c>
      <c r="I104" s="55"/>
      <c r="J104" s="56">
        <f t="shared" si="10"/>
        <v>0</v>
      </c>
      <c r="K104" s="56"/>
      <c r="L104" s="20">
        <f t="shared" si="9"/>
        <v>0</v>
      </c>
      <c r="M104" s="39"/>
      <c r="N104" s="39"/>
      <c r="O104" s="39"/>
      <c r="P104" s="39"/>
      <c r="Q104" s="2"/>
    </row>
    <row r="105" spans="1:17" s="4" customFormat="1" x14ac:dyDescent="0.2">
      <c r="A105" s="125" t="s">
        <v>48</v>
      </c>
      <c r="B105" s="125"/>
      <c r="C105" s="125"/>
      <c r="D105" s="125"/>
      <c r="E105" s="125"/>
      <c r="F105" s="44"/>
      <c r="G105" s="28">
        <v>0.75</v>
      </c>
      <c r="H105" s="123">
        <v>1500</v>
      </c>
      <c r="I105" s="123"/>
      <c r="J105" s="124">
        <f>H105*F105</f>
        <v>0</v>
      </c>
      <c r="K105" s="124"/>
      <c r="L105" s="29">
        <f t="shared" si="9"/>
        <v>0</v>
      </c>
      <c r="M105" s="39"/>
      <c r="N105" s="39"/>
      <c r="O105" s="39"/>
      <c r="P105" s="39"/>
      <c r="Q105" s="2"/>
    </row>
    <row r="106" spans="1:17" s="4" customFormat="1" x14ac:dyDescent="0.2">
      <c r="A106" s="155" t="s">
        <v>128</v>
      </c>
      <c r="B106" s="156"/>
      <c r="C106" s="156"/>
      <c r="D106" s="156"/>
      <c r="E106" s="157"/>
      <c r="F106" s="44"/>
      <c r="G106" s="28">
        <v>0.5</v>
      </c>
      <c r="H106" s="158">
        <v>2500</v>
      </c>
      <c r="I106" s="159"/>
      <c r="J106" s="160">
        <f>H106*F106</f>
        <v>0</v>
      </c>
      <c r="K106" s="161"/>
      <c r="L106" s="29">
        <f t="shared" si="9"/>
        <v>0</v>
      </c>
      <c r="M106" s="39"/>
      <c r="N106" s="39"/>
      <c r="O106" s="39"/>
      <c r="P106" s="39"/>
      <c r="Q106" s="2"/>
    </row>
    <row r="107" spans="1:17" s="4" customFormat="1" ht="13.5" customHeight="1" x14ac:dyDescent="0.2">
      <c r="A107" s="63" t="s">
        <v>50</v>
      </c>
      <c r="B107" s="63"/>
      <c r="C107" s="63"/>
      <c r="D107" s="63"/>
      <c r="E107" s="63"/>
      <c r="F107" s="33"/>
      <c r="G107" s="14">
        <v>0.6</v>
      </c>
      <c r="H107" s="55">
        <v>250</v>
      </c>
      <c r="I107" s="55"/>
      <c r="J107" s="56">
        <f>H107*F107</f>
        <v>0</v>
      </c>
      <c r="K107" s="56"/>
      <c r="L107" s="19"/>
      <c r="M107" s="39"/>
      <c r="N107" s="39"/>
      <c r="O107" s="39"/>
      <c r="P107" s="39"/>
      <c r="Q107" s="2"/>
    </row>
    <row r="108" spans="1:17" s="4" customFormat="1" ht="15.75" customHeight="1" x14ac:dyDescent="0.2">
      <c r="A108" s="63" t="s">
        <v>113</v>
      </c>
      <c r="B108" s="63"/>
      <c r="C108" s="63"/>
      <c r="D108" s="63"/>
      <c r="E108" s="63"/>
      <c r="F108" s="33"/>
      <c r="G108" s="14">
        <v>0.12</v>
      </c>
      <c r="H108" s="55">
        <v>200</v>
      </c>
      <c r="I108" s="55"/>
      <c r="J108" s="56">
        <f>H108*F108</f>
        <v>0</v>
      </c>
      <c r="K108" s="56"/>
      <c r="L108" s="19"/>
      <c r="M108" s="39"/>
      <c r="N108" s="39"/>
      <c r="O108" s="39"/>
      <c r="P108" s="39"/>
      <c r="Q108" s="2"/>
    </row>
    <row r="109" spans="1:17" s="4" customFormat="1" ht="12.75" customHeight="1" x14ac:dyDescent="0.2">
      <c r="A109" s="148"/>
      <c r="B109" s="149"/>
      <c r="C109" s="149"/>
      <c r="D109" s="149"/>
      <c r="E109" s="149"/>
      <c r="F109" s="150" t="s">
        <v>127</v>
      </c>
      <c r="G109" s="151"/>
      <c r="H109" s="152">
        <f>SUM(L105:L106)</f>
        <v>0</v>
      </c>
      <c r="I109" s="152"/>
      <c r="J109" s="152"/>
      <c r="K109" s="153">
        <f>H109/D3</f>
        <v>0</v>
      </c>
      <c r="L109" s="153"/>
      <c r="M109" s="39"/>
      <c r="N109" s="39"/>
      <c r="O109" s="39"/>
      <c r="P109" s="39"/>
      <c r="Q109" s="2"/>
    </row>
    <row r="110" spans="1:17" s="4" customFormat="1" ht="18" customHeight="1" x14ac:dyDescent="0.2">
      <c r="A110" s="83" t="s">
        <v>45</v>
      </c>
      <c r="B110" s="84"/>
      <c r="C110" s="84"/>
      <c r="D110" s="106"/>
      <c r="E110" s="85">
        <f>SUM(J8:K108)</f>
        <v>0</v>
      </c>
      <c r="F110" s="86"/>
      <c r="G110" s="127" t="s">
        <v>51</v>
      </c>
      <c r="H110" s="127"/>
      <c r="I110" s="127"/>
      <c r="J110" s="127"/>
      <c r="K110" s="127"/>
      <c r="L110" s="127"/>
      <c r="M110" s="39"/>
      <c r="N110" s="39"/>
      <c r="O110" s="39"/>
      <c r="P110" s="39"/>
      <c r="Q110" s="2"/>
    </row>
    <row r="111" spans="1:17" s="4" customFormat="1" ht="18.75" customHeight="1" x14ac:dyDescent="0.2">
      <c r="A111" s="83" t="s">
        <v>46</v>
      </c>
      <c r="B111" s="84"/>
      <c r="C111" s="84"/>
      <c r="D111" s="84"/>
      <c r="E111" s="85">
        <f>E110*0.1</f>
        <v>0</v>
      </c>
      <c r="F111" s="86"/>
      <c r="G111" s="83" t="s">
        <v>52</v>
      </c>
      <c r="H111" s="84"/>
      <c r="I111" s="106"/>
      <c r="J111" s="100">
        <f>E110/D3</f>
        <v>0</v>
      </c>
      <c r="K111" s="101"/>
      <c r="L111" s="102"/>
      <c r="M111" s="39"/>
      <c r="N111" s="39"/>
      <c r="O111" s="39"/>
      <c r="P111" s="39"/>
      <c r="Q111" s="2"/>
    </row>
    <row r="112" spans="1:17" s="4" customFormat="1" ht="18" customHeight="1" x14ac:dyDescent="0.2">
      <c r="A112" s="83" t="s">
        <v>47</v>
      </c>
      <c r="B112" s="84"/>
      <c r="C112" s="84"/>
      <c r="D112" s="84"/>
      <c r="E112" s="87">
        <f>E110+E111</f>
        <v>0</v>
      </c>
      <c r="F112" s="88"/>
      <c r="G112" s="83" t="s">
        <v>53</v>
      </c>
      <c r="H112" s="84"/>
      <c r="I112" s="106"/>
      <c r="J112" s="103">
        <f>G113/D3</f>
        <v>0</v>
      </c>
      <c r="K112" s="104"/>
      <c r="L112" s="105"/>
      <c r="M112" s="39"/>
      <c r="N112" s="39"/>
      <c r="O112" s="39"/>
      <c r="P112" s="39"/>
      <c r="Q112" s="2"/>
    </row>
    <row r="113" spans="1:17" s="4" customFormat="1" ht="17.25" customHeight="1" x14ac:dyDescent="0.2">
      <c r="A113" s="83" t="s">
        <v>74</v>
      </c>
      <c r="B113" s="84"/>
      <c r="C113" s="84"/>
      <c r="D113" s="84"/>
      <c r="E113" s="89">
        <v>20000</v>
      </c>
      <c r="F113" s="90"/>
      <c r="G113" s="94">
        <f>SUM(L40:L96)</f>
        <v>0</v>
      </c>
      <c r="H113" s="95"/>
      <c r="I113" s="95"/>
      <c r="J113" s="95"/>
      <c r="K113" s="95"/>
      <c r="L113" s="96"/>
      <c r="M113" s="39"/>
      <c r="N113" s="39"/>
      <c r="O113" s="39"/>
      <c r="P113" s="39"/>
      <c r="Q113" s="2"/>
    </row>
    <row r="114" spans="1:17" ht="17.25" customHeight="1" x14ac:dyDescent="0.2">
      <c r="A114" s="83" t="s">
        <v>49</v>
      </c>
      <c r="B114" s="84"/>
      <c r="C114" s="84"/>
      <c r="D114" s="84"/>
      <c r="E114" s="91">
        <f>E112+E113</f>
        <v>20000</v>
      </c>
      <c r="F114" s="92"/>
      <c r="G114" s="97"/>
      <c r="H114" s="98"/>
      <c r="I114" s="98"/>
      <c r="J114" s="98"/>
      <c r="K114" s="98"/>
      <c r="L114" s="99"/>
      <c r="M114" s="39"/>
      <c r="N114" s="39"/>
      <c r="O114" s="39"/>
      <c r="P114" s="39"/>
    </row>
    <row r="115" spans="1:17" ht="18.75" x14ac:dyDescent="0.3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39"/>
      <c r="N115" s="39"/>
      <c r="O115" s="39"/>
      <c r="P115" s="39"/>
    </row>
    <row r="116" spans="1:17" x14ac:dyDescent="0.2">
      <c r="L116" s="2"/>
      <c r="M116" s="39"/>
      <c r="N116" s="39"/>
      <c r="O116" s="39"/>
      <c r="P116" s="39"/>
    </row>
    <row r="117" spans="1:17" x14ac:dyDescent="0.2">
      <c r="L117" s="2"/>
    </row>
    <row r="118" spans="1:17" ht="17.25" customHeight="1" x14ac:dyDescent="0.2">
      <c r="L118" s="2"/>
    </row>
    <row r="119" spans="1:17" ht="17.25" customHeight="1" x14ac:dyDescent="0.2">
      <c r="L119" s="2"/>
    </row>
    <row r="120" spans="1:17" x14ac:dyDescent="0.2">
      <c r="L120" s="2"/>
    </row>
    <row r="121" spans="1:17" s="4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</row>
  </sheetData>
  <sheetProtection algorithmName="SHA-512" hashValue="+FYQJ2L53BqayAMns706w73Ah1DokutjpEqTCxX1OHdXcwJExPUdnljjCSvkFCBIBe/oMmEv5hX+E3BX1T0Uxg==" saltValue="cGMT8IyfpAs+cLYjbMHQhg==" spinCount="100000" sheet="1" objects="1" scenarios="1"/>
  <mergeCells count="335">
    <mergeCell ref="A109:E109"/>
    <mergeCell ref="F109:G109"/>
    <mergeCell ref="H109:J109"/>
    <mergeCell ref="K109:L109"/>
    <mergeCell ref="C60:E60"/>
    <mergeCell ref="C39:E39"/>
    <mergeCell ref="C7:E7"/>
    <mergeCell ref="C75:E75"/>
    <mergeCell ref="C81:E81"/>
    <mergeCell ref="C87:E87"/>
    <mergeCell ref="C93:E93"/>
    <mergeCell ref="C97:E97"/>
    <mergeCell ref="A106:E106"/>
    <mergeCell ref="H106:I106"/>
    <mergeCell ref="J106:K106"/>
    <mergeCell ref="A102:E102"/>
    <mergeCell ref="A103:E103"/>
    <mergeCell ref="A104:E104"/>
    <mergeCell ref="H102:I102"/>
    <mergeCell ref="J102:K102"/>
    <mergeCell ref="J103:K103"/>
    <mergeCell ref="J104:K104"/>
    <mergeCell ref="H103:I103"/>
    <mergeCell ref="H104:I104"/>
    <mergeCell ref="A4:C4"/>
    <mergeCell ref="A5:C5"/>
    <mergeCell ref="E2:L2"/>
    <mergeCell ref="E3:F3"/>
    <mergeCell ref="G3:I3"/>
    <mergeCell ref="J3:K3"/>
    <mergeCell ref="A1:L1"/>
    <mergeCell ref="A2:C2"/>
    <mergeCell ref="A3:C3"/>
    <mergeCell ref="D4:F4"/>
    <mergeCell ref="D5:F5"/>
    <mergeCell ref="G4:L4"/>
    <mergeCell ref="G5:L5"/>
    <mergeCell ref="G110:L110"/>
    <mergeCell ref="J87:K87"/>
    <mergeCell ref="A41:E41"/>
    <mergeCell ref="H41:I41"/>
    <mergeCell ref="A42:E42"/>
    <mergeCell ref="H42:I42"/>
    <mergeCell ref="A46:E46"/>
    <mergeCell ref="H46:I46"/>
    <mergeCell ref="A44:E44"/>
    <mergeCell ref="A45:E45"/>
    <mergeCell ref="A43:E43"/>
    <mergeCell ref="H43:I43"/>
    <mergeCell ref="H44:I44"/>
    <mergeCell ref="A47:E47"/>
    <mergeCell ref="A49:E49"/>
    <mergeCell ref="J48:K48"/>
    <mergeCell ref="J47:K47"/>
    <mergeCell ref="J46:K46"/>
    <mergeCell ref="A57:E57"/>
    <mergeCell ref="H57:I57"/>
    <mergeCell ref="J57:K57"/>
    <mergeCell ref="A91:E91"/>
    <mergeCell ref="H91:I91"/>
    <mergeCell ref="J101:K101"/>
    <mergeCell ref="J93:K93"/>
    <mergeCell ref="J97:K97"/>
    <mergeCell ref="J51:K51"/>
    <mergeCell ref="J49:K49"/>
    <mergeCell ref="H33:I33"/>
    <mergeCell ref="J33:K33"/>
    <mergeCell ref="J91:K91"/>
    <mergeCell ref="J54:K54"/>
    <mergeCell ref="A53:E53"/>
    <mergeCell ref="J53:K53"/>
    <mergeCell ref="H53:I53"/>
    <mergeCell ref="A65:E65"/>
    <mergeCell ref="H65:I65"/>
    <mergeCell ref="J94:K94"/>
    <mergeCell ref="J38:K38"/>
    <mergeCell ref="H94:I94"/>
    <mergeCell ref="J74:K74"/>
    <mergeCell ref="J66:K66"/>
    <mergeCell ref="J65:K65"/>
    <mergeCell ref="J64:K64"/>
    <mergeCell ref="H49:I49"/>
    <mergeCell ref="H45:I45"/>
    <mergeCell ref="A51:E51"/>
    <mergeCell ref="H51:I51"/>
    <mergeCell ref="H105:I105"/>
    <mergeCell ref="J105:K105"/>
    <mergeCell ref="A52:E52"/>
    <mergeCell ref="H52:I52"/>
    <mergeCell ref="J90:K90"/>
    <mergeCell ref="J89:K89"/>
    <mergeCell ref="A64:E64"/>
    <mergeCell ref="H64:I64"/>
    <mergeCell ref="A63:E63"/>
    <mergeCell ref="H63:I63"/>
    <mergeCell ref="A54:E54"/>
    <mergeCell ref="J88:K88"/>
    <mergeCell ref="J84:K84"/>
    <mergeCell ref="J82:K82"/>
    <mergeCell ref="J80:K80"/>
    <mergeCell ref="J76:K76"/>
    <mergeCell ref="J98:K98"/>
    <mergeCell ref="H98:I98"/>
    <mergeCell ref="A98:E98"/>
    <mergeCell ref="A105:E105"/>
    <mergeCell ref="J100:K100"/>
    <mergeCell ref="J81:K81"/>
    <mergeCell ref="J99:K99"/>
    <mergeCell ref="A94:E94"/>
    <mergeCell ref="A82:E82"/>
    <mergeCell ref="H66:I66"/>
    <mergeCell ref="A70:E70"/>
    <mergeCell ref="H70:I70"/>
    <mergeCell ref="A71:E71"/>
    <mergeCell ref="H71:I71"/>
    <mergeCell ref="J70:K70"/>
    <mergeCell ref="J71:K71"/>
    <mergeCell ref="H82:I82"/>
    <mergeCell ref="A76:E76"/>
    <mergeCell ref="H76:I76"/>
    <mergeCell ref="H74:I74"/>
    <mergeCell ref="A74:E74"/>
    <mergeCell ref="A66:E66"/>
    <mergeCell ref="A79:E79"/>
    <mergeCell ref="H79:I79"/>
    <mergeCell ref="A72:E72"/>
    <mergeCell ref="J79:K79"/>
    <mergeCell ref="A77:E77"/>
    <mergeCell ref="H77:I77"/>
    <mergeCell ref="A80:E80"/>
    <mergeCell ref="J6:K6"/>
    <mergeCell ref="A40:E40"/>
    <mergeCell ref="H40:I40"/>
    <mergeCell ref="J40:K40"/>
    <mergeCell ref="J21:K21"/>
    <mergeCell ref="A22:E22"/>
    <mergeCell ref="H22:I22"/>
    <mergeCell ref="J22:K22"/>
    <mergeCell ref="A20:E20"/>
    <mergeCell ref="H20:I20"/>
    <mergeCell ref="A19:E19"/>
    <mergeCell ref="A10:E10"/>
    <mergeCell ref="A16:E16"/>
    <mergeCell ref="J39:K39"/>
    <mergeCell ref="J7:K7"/>
    <mergeCell ref="H34:I34"/>
    <mergeCell ref="J34:K34"/>
    <mergeCell ref="A8:E8"/>
    <mergeCell ref="A9:E9"/>
    <mergeCell ref="A21:E21"/>
    <mergeCell ref="A6:E6"/>
    <mergeCell ref="H6:I6"/>
    <mergeCell ref="H21:I21"/>
    <mergeCell ref="A33:E33"/>
    <mergeCell ref="A28:E28"/>
    <mergeCell ref="H27:I27"/>
    <mergeCell ref="H28:I28"/>
    <mergeCell ref="A14:E14"/>
    <mergeCell ref="H14:I14"/>
    <mergeCell ref="A13:E13"/>
    <mergeCell ref="H13:I13"/>
    <mergeCell ref="A23:E23"/>
    <mergeCell ref="A25:E25"/>
    <mergeCell ref="A26:E26"/>
    <mergeCell ref="J83:K83"/>
    <mergeCell ref="H89:I89"/>
    <mergeCell ref="A92:E92"/>
    <mergeCell ref="A90:E90"/>
    <mergeCell ref="H90:I90"/>
    <mergeCell ref="A89:E89"/>
    <mergeCell ref="H88:I88"/>
    <mergeCell ref="J92:K92"/>
    <mergeCell ref="A88:E88"/>
    <mergeCell ref="H84:I84"/>
    <mergeCell ref="A84:E84"/>
    <mergeCell ref="H8:I8"/>
    <mergeCell ref="J8:K8"/>
    <mergeCell ref="H9:I9"/>
    <mergeCell ref="J9:K9"/>
    <mergeCell ref="H18:I18"/>
    <mergeCell ref="J18:K18"/>
    <mergeCell ref="H19:I19"/>
    <mergeCell ref="J19:K19"/>
    <mergeCell ref="H23:I23"/>
    <mergeCell ref="J23:K23"/>
    <mergeCell ref="H15:I15"/>
    <mergeCell ref="H12:I12"/>
    <mergeCell ref="H10:I10"/>
    <mergeCell ref="H16:I16"/>
    <mergeCell ref="H17:I17"/>
    <mergeCell ref="J10:K10"/>
    <mergeCell ref="J15:K15"/>
    <mergeCell ref="J11:K11"/>
    <mergeCell ref="J12:K12"/>
    <mergeCell ref="J13:K13"/>
    <mergeCell ref="J14:K14"/>
    <mergeCell ref="A111:D111"/>
    <mergeCell ref="A112:D112"/>
    <mergeCell ref="G111:I111"/>
    <mergeCell ref="G112:I112"/>
    <mergeCell ref="A108:E108"/>
    <mergeCell ref="H108:I108"/>
    <mergeCell ref="J42:K42"/>
    <mergeCell ref="J41:K41"/>
    <mergeCell ref="J20:K20"/>
    <mergeCell ref="H25:I25"/>
    <mergeCell ref="J25:K25"/>
    <mergeCell ref="J27:K27"/>
    <mergeCell ref="J28:K28"/>
    <mergeCell ref="J29:K29"/>
    <mergeCell ref="J30:K30"/>
    <mergeCell ref="H92:I92"/>
    <mergeCell ref="A85:E85"/>
    <mergeCell ref="H85:I85"/>
    <mergeCell ref="J85:K85"/>
    <mergeCell ref="A86:E86"/>
    <mergeCell ref="H86:I86"/>
    <mergeCell ref="J86:K86"/>
    <mergeCell ref="A83:E83"/>
    <mergeCell ref="H83:I83"/>
    <mergeCell ref="A96:E96"/>
    <mergeCell ref="H96:I96"/>
    <mergeCell ref="J96:K96"/>
    <mergeCell ref="A113:D113"/>
    <mergeCell ref="A114:D114"/>
    <mergeCell ref="E110:F110"/>
    <mergeCell ref="E111:F111"/>
    <mergeCell ref="E112:F112"/>
    <mergeCell ref="E113:F113"/>
    <mergeCell ref="E114:F114"/>
    <mergeCell ref="H99:I99"/>
    <mergeCell ref="A100:E100"/>
    <mergeCell ref="A101:E101"/>
    <mergeCell ref="H100:I100"/>
    <mergeCell ref="A107:E107"/>
    <mergeCell ref="H101:I101"/>
    <mergeCell ref="G113:L114"/>
    <mergeCell ref="J111:L111"/>
    <mergeCell ref="J112:L112"/>
    <mergeCell ref="A99:E99"/>
    <mergeCell ref="H107:I107"/>
    <mergeCell ref="J107:K107"/>
    <mergeCell ref="J108:K108"/>
    <mergeCell ref="A110:D110"/>
    <mergeCell ref="A29:E29"/>
    <mergeCell ref="A30:E30"/>
    <mergeCell ref="H29:I29"/>
    <mergeCell ref="H30:I30"/>
    <mergeCell ref="J44:K44"/>
    <mergeCell ref="J43:K43"/>
    <mergeCell ref="H26:I26"/>
    <mergeCell ref="A115:L115"/>
    <mergeCell ref="H67:I67"/>
    <mergeCell ref="A55:E55"/>
    <mergeCell ref="A95:E95"/>
    <mergeCell ref="H95:I95"/>
    <mergeCell ref="J95:K95"/>
    <mergeCell ref="A56:E56"/>
    <mergeCell ref="H55:I55"/>
    <mergeCell ref="J55:K55"/>
    <mergeCell ref="J56:K56"/>
    <mergeCell ref="H56:I56"/>
    <mergeCell ref="A59:E59"/>
    <mergeCell ref="H59:I59"/>
    <mergeCell ref="J59:K59"/>
    <mergeCell ref="A61:E61"/>
    <mergeCell ref="H61:I61"/>
    <mergeCell ref="J61:K61"/>
    <mergeCell ref="A11:E11"/>
    <mergeCell ref="H11:I11"/>
    <mergeCell ref="A12:E12"/>
    <mergeCell ref="A15:E15"/>
    <mergeCell ref="J16:K16"/>
    <mergeCell ref="J17:K17"/>
    <mergeCell ref="A27:E27"/>
    <mergeCell ref="H24:I24"/>
    <mergeCell ref="J24:K24"/>
    <mergeCell ref="A24:E24"/>
    <mergeCell ref="A17:E17"/>
    <mergeCell ref="A18:E18"/>
    <mergeCell ref="J26:K26"/>
    <mergeCell ref="H47:I47"/>
    <mergeCell ref="J45:K45"/>
    <mergeCell ref="A37:E37"/>
    <mergeCell ref="H37:I37"/>
    <mergeCell ref="J37:K37"/>
    <mergeCell ref="A35:E35"/>
    <mergeCell ref="H35:I35"/>
    <mergeCell ref="A78:E78"/>
    <mergeCell ref="H78:I78"/>
    <mergeCell ref="J78:K78"/>
    <mergeCell ref="J77:K77"/>
    <mergeCell ref="A68:E68"/>
    <mergeCell ref="H68:I68"/>
    <mergeCell ref="J75:K75"/>
    <mergeCell ref="H72:I72"/>
    <mergeCell ref="J72:K72"/>
    <mergeCell ref="A73:E73"/>
    <mergeCell ref="H73:I73"/>
    <mergeCell ref="J73:K73"/>
    <mergeCell ref="A48:E48"/>
    <mergeCell ref="A69:E69"/>
    <mergeCell ref="H69:I69"/>
    <mergeCell ref="J67:K67"/>
    <mergeCell ref="J69:K69"/>
    <mergeCell ref="J35:K35"/>
    <mergeCell ref="A36:E36"/>
    <mergeCell ref="H36:I36"/>
    <mergeCell ref="J36:K36"/>
    <mergeCell ref="M39:N39"/>
    <mergeCell ref="A31:E31"/>
    <mergeCell ref="A32:E32"/>
    <mergeCell ref="H31:I31"/>
    <mergeCell ref="H32:I32"/>
    <mergeCell ref="A38:E38"/>
    <mergeCell ref="A34:E34"/>
    <mergeCell ref="J31:K31"/>
    <mergeCell ref="J32:K32"/>
    <mergeCell ref="A62:E62"/>
    <mergeCell ref="H62:I62"/>
    <mergeCell ref="J62:K62"/>
    <mergeCell ref="J63:K63"/>
    <mergeCell ref="H80:I80"/>
    <mergeCell ref="A67:E67"/>
    <mergeCell ref="J68:K68"/>
    <mergeCell ref="H48:I48"/>
    <mergeCell ref="A50:E50"/>
    <mergeCell ref="H50:I50"/>
    <mergeCell ref="J50:K50"/>
    <mergeCell ref="J60:K60"/>
    <mergeCell ref="H54:I54"/>
    <mergeCell ref="J52:K52"/>
    <mergeCell ref="A58:E58"/>
    <mergeCell ref="H58:I58"/>
    <mergeCell ref="J58:K58"/>
  </mergeCells>
  <printOptions horizontalCentered="1" verticalCentered="1"/>
  <pageMargins left="0.19652777777777777" right="0.19652777777777777" top="0.10972222222222222" bottom="0.1701388888888889" header="0.51180555555555551" footer="0.51180555555555551"/>
  <pageSetup paperSize="9" scale="80" firstPageNumber="0" orientation="portrait" horizontalDpi="300" verticalDpi="300" r:id="rId1"/>
  <headerFooter alignWithMargins="0"/>
  <rowBreaks count="1" manualBreakCount="1">
    <brk id="62" max="13" man="1"/>
  </rowBreaks>
  <colBreaks count="1" manualBreakCount="1">
    <brk id="14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8.7109375" defaultRowHeight="12.75" x14ac:dyDescent="0.2"/>
  <cols>
    <col min="1" max="16384" width="8.7109375" style="1"/>
  </cols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>
      <selection activeCell="C28" sqref="C28"/>
    </sheetView>
  </sheetViews>
  <sheetFormatPr defaultColWidth="8.7109375" defaultRowHeight="12.75" x14ac:dyDescent="0.2"/>
  <cols>
    <col min="1" max="16384" width="8.7109375" style="1"/>
  </cols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Менеджер</cp:lastModifiedBy>
  <cp:lastPrinted>2017-06-21T18:26:17Z</cp:lastPrinted>
  <dcterms:created xsi:type="dcterms:W3CDTF">2010-09-30T12:40:41Z</dcterms:created>
  <dcterms:modified xsi:type="dcterms:W3CDTF">2017-06-21T19:34:17Z</dcterms:modified>
</cp:coreProperties>
</file>