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еоргий Добрых\Desktop\Работа\МЕНЕДЖЕР\ГЕОРГИЙ\"/>
    </mc:Choice>
  </mc:AlternateContent>
  <xr:revisionPtr revIDLastSave="0" documentId="13_ncr:1_{3E608D15-5A5B-479B-B39D-0F8A9507D60F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ОСНОВНОЕ МЕНЮ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3" i="1" l="1"/>
  <c r="D123" i="1"/>
  <c r="F122" i="1"/>
  <c r="D122" i="1"/>
  <c r="F121" i="1"/>
  <c r="D121" i="1"/>
  <c r="F120" i="1"/>
  <c r="D120" i="1"/>
  <c r="F20" i="1" l="1"/>
  <c r="D20" i="1"/>
  <c r="F19" i="1"/>
  <c r="D19" i="1"/>
  <c r="F79" i="1" l="1"/>
  <c r="D79" i="1"/>
  <c r="D127" i="1" l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98" i="1"/>
  <c r="D101" i="1"/>
  <c r="D105" i="1"/>
  <c r="F105" i="1"/>
  <c r="F101" i="1"/>
  <c r="F60" i="1"/>
  <c r="D60" i="1"/>
  <c r="F137" i="1"/>
  <c r="D137" i="1"/>
  <c r="F136" i="1"/>
  <c r="D136" i="1"/>
  <c r="F125" i="1"/>
  <c r="D125" i="1"/>
  <c r="F124" i="1"/>
  <c r="D124" i="1"/>
  <c r="F119" i="1"/>
  <c r="D119" i="1"/>
  <c r="F118" i="1"/>
  <c r="D118" i="1"/>
  <c r="F117" i="1"/>
  <c r="D117" i="1"/>
  <c r="F116" i="1"/>
  <c r="D116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7" i="1"/>
  <c r="D107" i="1"/>
  <c r="F106" i="1"/>
  <c r="D106" i="1"/>
  <c r="F104" i="1"/>
  <c r="D104" i="1"/>
  <c r="F103" i="1"/>
  <c r="D103" i="1"/>
  <c r="F102" i="1"/>
  <c r="D102" i="1"/>
  <c r="F100" i="1"/>
  <c r="D100" i="1"/>
  <c r="F99" i="1"/>
  <c r="D99" i="1"/>
  <c r="F98" i="1"/>
  <c r="F96" i="1"/>
  <c r="F95" i="1"/>
  <c r="D95" i="1"/>
  <c r="F94" i="1"/>
  <c r="D94" i="1"/>
  <c r="F93" i="1"/>
  <c r="D93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2" i="1"/>
  <c r="D82" i="1"/>
  <c r="F81" i="1"/>
  <c r="D81" i="1"/>
  <c r="F80" i="1"/>
  <c r="D80" i="1"/>
  <c r="F78" i="1"/>
  <c r="D78" i="1"/>
  <c r="F77" i="1"/>
  <c r="D77" i="1"/>
  <c r="F76" i="1"/>
  <c r="D76" i="1"/>
  <c r="F75" i="1"/>
  <c r="D75" i="1"/>
  <c r="F74" i="1"/>
  <c r="D74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59" i="1"/>
  <c r="D59" i="1"/>
  <c r="F58" i="1"/>
  <c r="D58" i="1"/>
  <c r="F57" i="1"/>
  <c r="D57" i="1"/>
  <c r="F56" i="1"/>
  <c r="D56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6" i="1"/>
  <c r="D46" i="1"/>
  <c r="F45" i="1"/>
  <c r="D45" i="1"/>
  <c r="F44" i="1"/>
  <c r="D44" i="1"/>
  <c r="F43" i="1"/>
  <c r="D43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18" i="1"/>
  <c r="D18" i="1"/>
  <c r="F17" i="1"/>
  <c r="D17" i="1"/>
  <c r="F16" i="1"/>
  <c r="D16" i="1"/>
  <c r="F15" i="1"/>
  <c r="D15" i="1"/>
  <c r="F14" i="1"/>
  <c r="D14" i="1"/>
  <c r="B73" i="1" l="1"/>
  <c r="B83" i="1"/>
  <c r="B28" i="1"/>
  <c r="B13" i="1"/>
  <c r="B42" i="1"/>
  <c r="B47" i="1"/>
  <c r="B55" i="1"/>
  <c r="B126" i="1"/>
  <c r="F141" i="1"/>
  <c r="F142" i="1" s="1"/>
  <c r="F143" i="1" s="1"/>
  <c r="B97" i="1"/>
  <c r="D96" i="1" s="1"/>
  <c r="B115" i="1"/>
  <c r="B92" i="1"/>
  <c r="B139" i="1" l="1"/>
  <c r="B1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5" authorId="0" shapeId="0" xr:uid="{00000000-0006-0000-0000-000001000000}">
      <text>
        <r>
          <rPr>
            <sz val="10"/>
            <color rgb="FF000000"/>
            <rFont val="Arial"/>
            <family val="2"/>
            <charset val="204"/>
          </rPr>
          <t xml:space="preserve">Дикая нерка добывается в северных морях Дальнего Востока, для нее характерен более красный, насыщенный цвет, который приобретается за счет того
</t>
        </r>
      </text>
    </comment>
    <comment ref="A18" authorId="0" shapeId="0" xr:uid="{00000000-0006-0000-0000-000002000000}">
      <text>
        <r>
          <rPr>
            <sz val="10"/>
            <color rgb="FF000000"/>
            <rFont val="Arial"/>
            <family val="2"/>
            <charset val="204"/>
          </rPr>
          <t>Парфе - нежное суфле из печени
Cливочное масло, заячья печень, яйцо куриное, чеснок, тимьян, лук шалот - варят в вакуме, пробивают в блендере, добавляют выпаренную глазурь из портвейна, вина и коньяка, разливается по формочкам и запекается 110град\15 мин в печи. Охлаждается и при подаче готовим карамельну корочку, и подаём с кексом разрезанным на 4 части.</t>
        </r>
      </text>
    </comment>
    <comment ref="A19" authorId="0" shapeId="0" xr:uid="{08818A86-AF8A-4016-ACDB-E8DB5DFE8A2C}">
      <text>
        <r>
          <rPr>
            <sz val="10"/>
            <color rgb="FF000000"/>
            <rFont val="Arial"/>
            <family val="2"/>
            <charset val="204"/>
          </rPr>
          <t xml:space="preserve">Паштет из оленя (мясо оленя, красное вино, базилик, тимьян, можжевеловые ягоды, лук, морковь) подается с брусничным джемом, 4 тостами, подпеченными в печи. Декорируется глазурью из портвейна и колотыми орехами </t>
        </r>
      </text>
    </comment>
    <comment ref="A22" authorId="0" shapeId="0" xr:uid="{00000000-0006-0000-0000-000004000000}">
      <text>
        <r>
          <rPr>
            <sz val="10"/>
            <color rgb="FF000000"/>
            <rFont val="Arial"/>
            <family val="2"/>
            <charset val="204"/>
          </rPr>
          <t>Соленые боровики заправляются душистым маслом, красным луком и луком сибулет (грибы из Калужской области).</t>
        </r>
      </text>
    </comment>
    <comment ref="A23" authorId="0" shapeId="0" xr:uid="{00000000-0006-0000-0000-000005000000}">
      <text>
        <r>
          <rPr>
            <sz val="10"/>
            <color rgb="FF000000"/>
            <rFont val="Arial"/>
            <family val="2"/>
            <charset val="204"/>
          </rPr>
          <t xml:space="preserve">Камамбер и горгондзола с домашним мандариновым конфитюром.
</t>
        </r>
      </text>
    </comment>
    <comment ref="A24" authorId="0" shapeId="0" xr:uid="{00000000-0006-0000-0000-000006000000}">
      <text>
        <r>
          <rPr>
            <sz val="10"/>
            <color rgb="FF000000"/>
            <rFont val="Arial"/>
            <family val="2"/>
            <charset val="204"/>
          </rPr>
          <t>Квашеная капуста со сладким красным луком, огурцы солёные, грибы солёные (подосиновики, маслята), помидоры солёные. Капусту и грибы заправляют душистым маслом.</t>
        </r>
      </text>
    </comment>
    <comment ref="A30" authorId="0" shapeId="0" xr:uid="{00000000-0006-0000-0000-000007000000}">
      <text>
        <r>
          <rPr>
            <sz val="10"/>
            <color rgb="FF000000"/>
            <rFont val="Arial"/>
            <family val="2"/>
            <charset val="204"/>
          </rPr>
          <t xml:space="preserve">
Жареный на гриле Кальмар, помидор узбекский, картофель молодой томленый в сливочном масле, каперсы, оливки таджасские, сегмент апельсина. Заправляется оливковым маслом, петрушка, лимонный сок.</t>
        </r>
      </text>
    </comment>
    <comment ref="A31" authorId="0" shapeId="0" xr:uid="{00000000-0006-0000-0000-000008000000}">
      <text>
        <r>
          <rPr>
            <sz val="10"/>
            <color rgb="FF000000"/>
            <rFont val="Arial"/>
            <family val="2"/>
            <charset val="204"/>
          </rPr>
          <t xml:space="preserve">Сырое мясо оленя, нарезают мелкими кубиками и перемешивают с мелконарезанным луком сибулет (резанец), сладким красным луком, каперсами и луком шалот, добавляют сырое перепелиное яйцо (желток) и мусс из Пармезана. Мусс - сливки, Пармезан, проваренный и через сифон, выкладывают мусс непосредственно перед подачей, иначе он осядет. Подается с гренкой из белога хлеба и бутоном разрезанного пополам каперса. </t>
        </r>
      </text>
    </comment>
    <comment ref="A33" authorId="0" shapeId="0" xr:uid="{00000000-0006-0000-0000-000009000000}">
      <text>
        <r>
          <rPr>
            <sz val="10"/>
            <color rgb="FF000000"/>
            <rFont val="Arial"/>
            <family val="2"/>
            <charset val="204"/>
          </rPr>
          <t xml:space="preserve">Крупным кубиком нарезается муксун, замешивается со сладким красным луком и луком сибулет. Заправляется соевым соусом с добавлением кислого зеленого яблока (яблоко мелко рубится, имбирь, соевый соус, устричный соус, оливковое масло, соль, Дижонская горчица). Украшается кинзой и мангольдом. </t>
        </r>
      </text>
    </comment>
    <comment ref="A34" authorId="0" shapeId="0" xr:uid="{00000000-0006-0000-0000-00000A000000}">
      <text>
        <r>
          <rPr>
            <sz val="10"/>
            <color rgb="FF000000"/>
            <rFont val="Arial"/>
            <family val="2"/>
            <charset val="204"/>
          </rPr>
          <t>Аргентинские сладкие гигантские креветки обжариваются с рубленым чесноком в цитрусовой глазури (выпаренные грейпфрутовый и апельсиновые соки), добавляется обжаренный на гриле кабачок, микс листьев салата, жареный кешью. Заправляется оливковым маслом с лимоном.</t>
        </r>
      </text>
    </comment>
    <comment ref="A36" authorId="0" shapeId="0" xr:uid="{00000000-0006-0000-0000-00000B000000}">
      <text>
        <r>
          <rPr>
            <sz val="10"/>
            <color rgb="FF000000"/>
            <rFont val="Arial"/>
            <family val="2"/>
            <charset val="204"/>
          </rPr>
          <t>Камамбер, сегмент апельсина, сладкие томаты, салат латук, соль перец, масло оливковое, и цитрусовая заправка.</t>
        </r>
      </text>
    </comment>
    <comment ref="A37" authorId="0" shapeId="0" xr:uid="{00000000-0006-0000-0000-00000C000000}">
      <text>
        <r>
          <rPr>
            <sz val="10"/>
            <color rgb="FF000000"/>
            <rFont val="Arial"/>
            <family val="2"/>
            <charset val="204"/>
          </rPr>
          <t xml:space="preserve">Сливочный сыр буррата, спелая Буррата, томат и оливковое масло
При подаче украшается зеленью. </t>
        </r>
      </text>
    </comment>
    <comment ref="A39" authorId="0" shapeId="0" xr:uid="{00000000-0006-0000-0000-00000D000000}">
      <text>
        <r>
          <rPr>
            <sz val="10"/>
            <color rgb="FF000000"/>
            <rFont val="Arial"/>
            <family val="2"/>
            <charset val="204"/>
          </rPr>
          <t>Вырезка ягненка обжаривается на гриле, подаётся с миксом салата, сербской брынзой, красным луком, зернами граната, и стеблем сельдерея. Соус малиновый (горчица, пюре малины и маракуйи, наршараб, понзу, масло оливковое).</t>
        </r>
      </text>
    </comment>
    <comment ref="A43" authorId="0" shapeId="0" xr:uid="{00000000-0006-0000-0000-00000E000000}">
      <text>
        <r>
          <rPr>
            <sz val="10"/>
            <color rgb="FF000000"/>
            <rFont val="Arial"/>
            <family val="2"/>
            <charset val="204"/>
          </rPr>
          <t>Традиционный борщ, сваренный на бульоне из оленя (возможен лось), подается с тушёной дичью (мясо оленя, лося или кабана, в зависимости от добытого мяса) и сметаной.</t>
        </r>
      </text>
    </comment>
    <comment ref="A44" authorId="0" shapeId="0" xr:uid="{00000000-0006-0000-0000-00000F000000}">
      <text>
        <r>
          <rPr>
            <sz val="10"/>
            <color rgb="FF000000"/>
            <rFont val="Arial"/>
            <family val="2"/>
            <charset val="204"/>
          </rPr>
          <t>50% куриного бульона, 50% крепкого прозрачного рыбного бульона из муксуна\омуля и овощей: лук сибулет и морковь, томаты конкасе, а также судак и муксун и стерлядь. Подается с ложкой красной икры и форшмаком на ржаном хлебе. Форшмак декорируется перепелиным яйцом и красным луком. Форшмак – мелконарезанная сельдь, зеленное яблоко, красный лук, перепелиное варёное яйцо, лимонный сок и сливочное масло.</t>
        </r>
      </text>
    </comment>
    <comment ref="A52" authorId="0" shapeId="0" xr:uid="{00000000-0006-0000-0000-000010000000}">
      <text>
        <r>
          <rPr>
            <sz val="10"/>
            <color rgb="FF000000"/>
            <rFont val="Arial"/>
            <family val="2"/>
            <charset val="204"/>
          </rPr>
          <t xml:space="preserve">1 кусок ржаного хлеба, 2 куска пшеничного, 1 кусок зернового хлеба, пшеничная булочка, 3 палочки гриссини, острое масло (масло с аджикой, немного соли) и сливочное масло с добавлением соли и чеснока.  </t>
        </r>
      </text>
    </comment>
    <comment ref="A53" authorId="0" shapeId="0" xr:uid="{00000000-0006-0000-0000-000011000000}">
      <text>
        <r>
          <rPr>
            <sz val="10"/>
            <color rgb="FF000000"/>
            <rFont val="Arial"/>
            <family val="2"/>
            <charset val="204"/>
          </rPr>
          <t xml:space="preserve">Пирог открытый, на дрожжевом тесте, запекается с кусочками палтуса и печенью налима с сыром моцарелла, обжаренный лук и отварное яйцо. Перед подачей посыпают свежим мелко нарубленным луком сибулет. </t>
        </r>
      </text>
    </comment>
    <comment ref="A56" authorId="0" shapeId="0" xr:uid="{00000000-0006-0000-0000-000012000000}">
      <text>
        <r>
          <rPr>
            <sz val="10"/>
            <color rgb="FF000000"/>
            <rFont val="Arial"/>
            <family val="2"/>
            <charset val="204"/>
          </rPr>
          <t>Утиная ножка томится по принципу конфи’ в бульоне 4 часа, не доводя до кепения, запекается в печи, предварительно обмазывается соусом Померанец (демиглас, апельсиновый сок). Украшается зеленью и попкорном из гречки. 
КИНЗА</t>
        </r>
      </text>
    </comment>
    <comment ref="A57" authorId="0" shapeId="0" xr:uid="{00000000-0006-0000-0000-000013000000}">
      <text>
        <r>
          <rPr>
            <sz val="10"/>
            <color rgb="FF000000"/>
            <rFont val="Arial"/>
            <family val="2"/>
            <charset val="204"/>
          </rPr>
          <t>Утиная ножка томится по принципу конфи’ в бульоне 4 часа, не доводя до кепения, запекается в печи, предварительно обмазывается соусом Померанец (демиглас, апельсиновый сок). Украшается зеленью и попкорном из гречки. 
КИНЗА</t>
        </r>
      </text>
    </comment>
    <comment ref="A61" authorId="0" shapeId="0" xr:uid="{00000000-0006-0000-0000-000014000000}">
      <text>
        <r>
          <rPr>
            <sz val="10"/>
            <color rgb="FF000000"/>
            <rFont val="Arial"/>
            <family val="2"/>
            <charset val="204"/>
          </rPr>
          <t xml:space="preserve">Мясо (на косточках) томится со сладкой паприкой, чили перцем и чесноком при низкой температуре в течение 9 часов. После подпекается в печи с молодым картофелем, томатами и травами. Подается в чугунной сковороде. Обязательно предупреждать гостей, что чугун очень горячий!  </t>
        </r>
      </text>
    </comment>
    <comment ref="A63" authorId="0" shapeId="0" xr:uid="{00000000-0006-0000-0000-000015000000}">
      <text>
        <r>
          <rPr>
            <sz val="10"/>
            <color rgb="FF000000"/>
            <rFont val="Arial"/>
            <family val="2"/>
            <charset val="204"/>
          </rPr>
          <t xml:space="preserve">Филе (корейка) оленя, обжаренное и допеченное до необходимой прожарки medium, подается на свекольном муссе (свёкла запечённая, сметана, соль, перец) и винным соусом (соус: красное вино, лук, морковь, соус Демиглас) и инжиром
</t>
        </r>
      </text>
    </comment>
    <comment ref="A64" authorId="0" shapeId="0" xr:uid="{00000000-0006-0000-0000-000016000000}">
      <text>
        <r>
          <rPr>
            <sz val="10"/>
            <color rgb="FF000000"/>
            <rFont val="Arial"/>
            <family val="2"/>
            <charset val="204"/>
          </rPr>
          <t xml:space="preserve">Говяжья вырезка, нарезанная соломкой, обжаренная с репчатым луком на оливковом масле с добавлением сметаны. Подаётся бефстроганов с картофельным пюре. </t>
        </r>
      </text>
    </comment>
    <comment ref="A67" authorId="0" shapeId="0" xr:uid="{00000000-0006-0000-0000-000017000000}">
      <text>
        <r>
          <rPr>
            <sz val="10"/>
            <color rgb="FF000000"/>
            <rFont val="Arial"/>
            <family val="2"/>
            <charset val="204"/>
          </rPr>
          <t xml:space="preserve">Фарш из 100% мяса кабана, замоченный в молоке хлеб, соль, перец. Подаются со сливочным соусом из опят (опята обжариваются с луком шалот, с добавлением белого вина, мясного бульона, демигласса и сливок). На картофельное пюре выкладываются 2 котлеты сверху поливаются соусом. Декорируются зеленью. 
</t>
        </r>
      </text>
    </comment>
    <comment ref="A74" authorId="0" shapeId="0" xr:uid="{00000000-0006-0000-0000-000019000000}">
      <text>
        <r>
          <rPr>
            <sz val="10"/>
            <color rgb="FF000000"/>
            <rFont val="Arial"/>
            <family val="2"/>
            <charset val="204"/>
          </rPr>
          <t>Палтус нарезается - стейком на кости, смазывается глазурью (соевый соус, оливковое масло, мёд, лимонный сок). Запекается в печи 15\20 минут. Гарнируется: кенийская фасоль с ореховым соусом (маринад фасоли: лимонный сок, соль, оливковое масло, ореховый соус (пробитые орехи, кунжутное масло, соль и оливковое масло) и Тыквенный крем (тыква варится в креветочном бульоне, лимонного сока, соли и перца).</t>
        </r>
      </text>
    </comment>
    <comment ref="A80" authorId="0" shapeId="0" xr:uid="{00000000-0006-0000-0000-00001A000000}">
      <text>
        <r>
          <rPr>
            <sz val="10"/>
            <color rgb="FF000000"/>
            <rFont val="Arial"/>
            <family val="2"/>
            <charset val="204"/>
          </rPr>
          <t>Фарш из ленской щуки (река Лена) (фарш, яйцо, обжаренный лук, сливочное масло, хлеб вымоченный в молоке) подаётся с кашей из кабачков – рубленые кабачки, белое вино, сливочное масло, чеснок, специи (тимьян), томаты.</t>
        </r>
      </text>
    </comment>
    <comment ref="A103" authorId="0" shapeId="0" xr:uid="{00000000-0006-0000-0000-00001C000000}">
      <text>
        <r>
          <rPr>
            <sz val="10"/>
            <color rgb="FF000000"/>
            <rFont val="Arial"/>
            <family val="2"/>
            <charset val="204"/>
          </rPr>
          <t xml:space="preserve">Хрустящее слоеное тесто смазывается заварным кремом, подается со слоеной крошкой и сахарной пудрой. </t>
        </r>
      </text>
    </comment>
    <comment ref="A104" authorId="0" shapeId="0" xr:uid="{00000000-0006-0000-0000-00001D000000}">
      <text>
        <r>
          <rPr>
            <sz val="10"/>
            <color rgb="FF000000"/>
            <rFont val="Arial"/>
            <family val="2"/>
            <charset val="204"/>
          </rPr>
          <t xml:space="preserve">Медовое тесто прослаивается кремом Патисьер (классический заварной крем со сливками, яйцами и корицей). </t>
        </r>
      </text>
    </comment>
    <comment ref="A106" authorId="0" shapeId="0" xr:uid="{00000000-0006-0000-0000-00001E000000}">
      <text>
        <r>
          <rPr>
            <sz val="10"/>
            <color rgb="FF000000"/>
            <rFont val="Arial"/>
            <family val="2"/>
            <charset val="204"/>
          </rPr>
          <t>Мусс на основе пюре из маракуйи со сливками под соусом из манго. Подается с кокосовой пана-котой (сливочное кокосовое желе). Украшается сухим красным вельветом, карамельным слайсом и мятой</t>
        </r>
      </text>
    </comment>
    <comment ref="A107" authorId="0" shapeId="0" xr:uid="{00000000-0006-0000-0000-00001F000000}">
      <text>
        <r>
          <rPr>
            <sz val="10"/>
            <color rgb="FF000000"/>
            <rFont val="Arial"/>
            <family val="2"/>
            <charset val="204"/>
          </rPr>
          <t>Бисквит на основе белого бельгийского шоколада, крем патисьер с добавлением сливочного сыра, хрустящими безе, и сезонными ягодами. Поливается клубничным сиропом.</t>
        </r>
      </text>
    </comment>
  </commentList>
</comments>
</file>

<file path=xl/sharedStrings.xml><?xml version="1.0" encoding="utf-8"?>
<sst xmlns="http://schemas.openxmlformats.org/spreadsheetml/2006/main" count="155" uniqueCount="151">
  <si>
    <t>Дата проведения:</t>
  </si>
  <si>
    <t>Дата принятия:</t>
  </si>
  <si>
    <t>мероприятие:</t>
  </si>
  <si>
    <t>Время начало мероприятия</t>
  </si>
  <si>
    <t>Количество гостей</t>
  </si>
  <si>
    <t>Фамилия Имя:</t>
  </si>
  <si>
    <t>Телефон</t>
  </si>
  <si>
    <t>e-mail:</t>
  </si>
  <si>
    <t>Гриль</t>
  </si>
  <si>
    <t>предоплата</t>
  </si>
  <si>
    <t>банкет принял сотрудник</t>
  </si>
  <si>
    <t>Георгий                                   8(967)063-29-57</t>
  </si>
  <si>
    <t>кол-во</t>
  </si>
  <si>
    <t>вес, г</t>
  </si>
  <si>
    <t>выход</t>
  </si>
  <si>
    <t>цена</t>
  </si>
  <si>
    <t>сумма</t>
  </si>
  <si>
    <t>комментарии</t>
  </si>
  <si>
    <t xml:space="preserve">Филе Енисейского малосолёного муксуна </t>
  </si>
  <si>
    <t xml:space="preserve">Слабосолёная Карельская форель с мочёной брусникой </t>
  </si>
  <si>
    <t>Филе утки холодного копчения</t>
  </si>
  <si>
    <t>Сырокопчёная Алтайская оленина</t>
  </si>
  <si>
    <t xml:space="preserve">Парфе из заячьей печёнки с ароматом портвейна </t>
  </si>
  <si>
    <t>Икра щуки с румянными тостами и сливочным маслом</t>
  </si>
  <si>
    <t xml:space="preserve">Паштет из оленины с румяными тостами и брусничным джемом </t>
  </si>
  <si>
    <t>Соленые боровики с душистым маслом и красным луком</t>
  </si>
  <si>
    <t>Домашний риет из утки, растомлённой с травами и пряностями</t>
  </si>
  <si>
    <t>Ассорти фермерских сыров с орехами</t>
  </si>
  <si>
    <t>Ассорти солений</t>
  </si>
  <si>
    <t>Домашне сало на гренках</t>
  </si>
  <si>
    <t xml:space="preserve">Форшмак из Олютюрской сельди и кислого яблока </t>
  </si>
  <si>
    <r>
      <t xml:space="preserve">Салат на выбор </t>
    </r>
    <r>
      <rPr>
        <b/>
        <i/>
        <sz val="14"/>
        <rFont val="Times New Roman"/>
        <family val="1"/>
        <charset val="204"/>
      </rPr>
      <t>(средняя стоимость)</t>
    </r>
  </si>
  <si>
    <t>Салат из Дальневосточного кальмара на гриле с томлёным картофелем, свежей зеленью, прянными оливками и анчоусным маслом</t>
  </si>
  <si>
    <t>Тар тар из оленя с теплым муссом из Пармезана и хрустящими гренками</t>
  </si>
  <si>
    <t xml:space="preserve">Салат из дальневосточного краба, с авокадо и спелым помидором </t>
  </si>
  <si>
    <t>Сугудай из муксуна со сладким луком и заправкой из кислого яблока</t>
  </si>
  <si>
    <t xml:space="preserve">Обжаренные Лангустины в цитрусовой глазури с сочной зеленью </t>
  </si>
  <si>
    <t>Салат с утиной печенью, шпинатом и медово-горчичной заправкой</t>
  </si>
  <si>
    <t>Салат с печеной свёклой, сладкими томатами, авокадо, кедровым орехом и сочной зеленью</t>
  </si>
  <si>
    <t>Сладкие помидоры с душистым маслом и красным луком</t>
  </si>
  <si>
    <t>Ростбиф, жареный на гриле с салатом их двух видов помидор</t>
  </si>
  <si>
    <t>Цезарь с цыплёнком и соусом из анчоусов</t>
  </si>
  <si>
    <t>Наваристый борщ с дичью и домашней сметаной</t>
  </si>
  <si>
    <t>Уха из дикой Сибирской рыбы с форшмаком из сельди</t>
  </si>
  <si>
    <t>Суп из Астраханских раков с обжаренными лангустинами и муссом из Пармезана</t>
  </si>
  <si>
    <t>Маленькие пирожки с дичью</t>
  </si>
  <si>
    <t>Маленькие пирожки с капустой</t>
  </si>
  <si>
    <t>Маленькие пирожки с картофелем и грибами</t>
  </si>
  <si>
    <t>Пшеничная лепёшка, запеченная в дровяной печи с травами</t>
  </si>
  <si>
    <t>Хлебная корзина (зерновой, пшеничный, бородинский, гриссини, пшеничная булочка и сливочное масло)</t>
  </si>
  <si>
    <t>Пирог с Дальневосточным палтусом, налимьей печенью и обжаренным луком</t>
  </si>
  <si>
    <t>Пирог с дичью и копченым оленем на подушке из грибного рагу</t>
  </si>
  <si>
    <r>
      <t>Горячее навыбор</t>
    </r>
    <r>
      <rPr>
        <b/>
        <i/>
        <sz val="14"/>
        <rFont val="Times New Roman"/>
        <family val="1"/>
        <charset val="204"/>
      </rPr>
      <t xml:space="preserve"> (средняя стоимость)</t>
    </r>
  </si>
  <si>
    <t>Растомлёная утиная ножка с пюре из сельдерея</t>
  </si>
  <si>
    <t>Гусь с Палехской фермы томлёный с черносливом</t>
  </si>
  <si>
    <t>Мясо молодого козлёнка с ароматными травами и сладким помидором</t>
  </si>
  <si>
    <t>Филе оленя с муссом из печёной свёклы с винным соусом</t>
  </si>
  <si>
    <t>Домашний бефстроганов с картофельным пюре</t>
  </si>
  <si>
    <t>Лопатка молочного ягнёнка, томлённая с черносливом в соусе из пряного кваса</t>
  </si>
  <si>
    <t xml:space="preserve">Телячья щёчка растомлённая в вине с кашей из сельдерея </t>
  </si>
  <si>
    <t>Котлеты из дикого кабана с соусом из опят</t>
  </si>
  <si>
    <t xml:space="preserve">Котлеты из молочного телёнка </t>
  </si>
  <si>
    <t>Сосиски по ГОСТу 1977 года</t>
  </si>
  <si>
    <t>Антрекот из фермерского бычка</t>
  </si>
  <si>
    <t>Беломорский палтус с салатом из хрустящей фасоли</t>
  </si>
  <si>
    <t>Волжская стерлядь, запечённая в печи, подкопчённая или на пару</t>
  </si>
  <si>
    <t>Ассорти морепродуктов, обжаренных с чесноком в соусе из устриц</t>
  </si>
  <si>
    <t>Пельмени из щуки и Сахалинского гребешка</t>
  </si>
  <si>
    <t>Котлетты из Ленской щуки</t>
  </si>
  <si>
    <t xml:space="preserve">Кальмары, обжаренные на гриле с соусом из трав </t>
  </si>
  <si>
    <t>Люля из щуки и Сахалинского гребешка</t>
  </si>
  <si>
    <r>
      <t xml:space="preserve">Гарнир на выбор </t>
    </r>
    <r>
      <rPr>
        <b/>
        <i/>
        <sz val="14"/>
        <rFont val="Times New Roman"/>
        <family val="1"/>
        <charset val="204"/>
      </rPr>
      <t>(средняя стоимость)</t>
    </r>
  </si>
  <si>
    <t>Спаржа на углях или на пару</t>
  </si>
  <si>
    <t>Сезонные овощи, запечённые в дровяной печи с травами и Пармезаном</t>
  </si>
  <si>
    <t>Молодой картофель из печи томлёный с розмарином</t>
  </si>
  <si>
    <t>Каша гречневая с жареным луком</t>
  </si>
  <si>
    <t>Каша из кабачков</t>
  </si>
  <si>
    <t>Каша из сельдерея с Пармезаном</t>
  </si>
  <si>
    <t>Картофельное пюре на деревеских сливках</t>
  </si>
  <si>
    <t>Соус из зелёного перца</t>
  </si>
  <si>
    <t>Соус пряный томатный</t>
  </si>
  <si>
    <t>Соус устрично-сливочный</t>
  </si>
  <si>
    <t>Соус Цезарь</t>
  </si>
  <si>
    <r>
      <t xml:space="preserve">Десерт на выбор </t>
    </r>
    <r>
      <rPr>
        <b/>
        <i/>
        <sz val="14"/>
        <rFont val="Times New Roman"/>
        <family val="1"/>
        <charset val="204"/>
      </rPr>
      <t>(средняя стоимость)</t>
    </r>
  </si>
  <si>
    <t>Торт на выбор</t>
  </si>
  <si>
    <t xml:space="preserve">Украшение </t>
  </si>
  <si>
    <t>Черничный пирог</t>
  </si>
  <si>
    <t>Домашний сметанник с сезоными ягодами</t>
  </si>
  <si>
    <t xml:space="preserve">Наполеон по семейному рецепту Шефа </t>
  </si>
  <si>
    <t>Медовик на гречишном меду</t>
  </si>
  <si>
    <t>Воздушный мусс из маракуйи с кокосовой панна-котой</t>
  </si>
  <si>
    <t xml:space="preserve">Десерт Павлова со свежими ягодами и ванильным кремом </t>
  </si>
  <si>
    <t>Мороженое (Пломбир, Бельгийский шоколад, Ваниль)</t>
  </si>
  <si>
    <t>Сорбет (Лимон-лайм, Черная смородина, Апельсин-мартини, Клубника-Базилик,)</t>
  </si>
  <si>
    <t>Фруктовое ассорти</t>
  </si>
  <si>
    <t>Варенье из белой черешни</t>
  </si>
  <si>
    <t>Варенье из грецкого ореха</t>
  </si>
  <si>
    <t>Варенье из  клубники</t>
  </si>
  <si>
    <t>Варенье из вишни</t>
  </si>
  <si>
    <r>
      <t xml:space="preserve">Горячий напиток на выбор </t>
    </r>
    <r>
      <rPr>
        <b/>
        <i/>
        <sz val="14"/>
        <rFont val="Times New Roman"/>
        <family val="1"/>
        <charset val="204"/>
      </rPr>
      <t>(средняя стоимость)</t>
    </r>
  </si>
  <si>
    <t>Морс клюквеный с брусникой</t>
  </si>
  <si>
    <t xml:space="preserve">Морс облепиховый </t>
  </si>
  <si>
    <t>Морс из черной смородины</t>
  </si>
  <si>
    <t>Классический</t>
  </si>
  <si>
    <t>Манго-маракуйя</t>
  </si>
  <si>
    <t>Кедрач</t>
  </si>
  <si>
    <t>Виски на кураге</t>
  </si>
  <si>
    <t>Водка на клюкве</t>
  </si>
  <si>
    <t xml:space="preserve">Водка на бруснике </t>
  </si>
  <si>
    <t>Хреновуха с мёдом</t>
  </si>
  <si>
    <t>Ром на кислой вишне</t>
  </si>
  <si>
    <t>Джин на черной смородине</t>
  </si>
  <si>
    <t>Водка на черноплодной рябине</t>
  </si>
  <si>
    <t>Водка на имбире с лаймом и лимоном</t>
  </si>
  <si>
    <t xml:space="preserve">Водка на черной смородине с лаймом </t>
  </si>
  <si>
    <t>Водка на ежевике и апельсиновых корках</t>
  </si>
  <si>
    <t>Итого еды на человека:</t>
  </si>
  <si>
    <t>Сумма на одного человека:</t>
  </si>
  <si>
    <t>Итого</t>
  </si>
  <si>
    <t>Обслуживание 10%</t>
  </si>
  <si>
    <t>Всего с обслуживанием</t>
  </si>
  <si>
    <t xml:space="preserve">Шашлык из Каширского петуха со сладкими томатами </t>
  </si>
  <si>
    <t>Шоколадный фондан с шариком пломбира и свежей малиной</t>
  </si>
  <si>
    <t>Салат из обжаренной на гриле вырезки ягнёнка с малиново-горчичной заправкой</t>
  </si>
  <si>
    <r>
      <t xml:space="preserve">                 Г О Р Я Ч Е Е   М Я С О \ Д И Ч Ь                        </t>
    </r>
    <r>
      <rPr>
        <b/>
        <i/>
        <sz val="12"/>
        <rFont val="Times New Roman"/>
        <family val="1"/>
        <charset val="204"/>
      </rPr>
      <t xml:space="preserve"> грамм на человека:</t>
    </r>
  </si>
  <si>
    <r>
      <t xml:space="preserve">                        П И Р О Ж К И   И   П И Р О Г И                       </t>
    </r>
    <r>
      <rPr>
        <b/>
        <i/>
        <sz val="12"/>
        <rFont val="Times New Roman"/>
        <family val="1"/>
        <charset val="204"/>
      </rPr>
      <t xml:space="preserve"> грамм на человека:</t>
    </r>
  </si>
  <si>
    <r>
      <t xml:space="preserve">                                          С У П Ы                                            </t>
    </r>
    <r>
      <rPr>
        <b/>
        <i/>
        <sz val="12"/>
        <rFont val="Times New Roman"/>
        <family val="1"/>
        <charset val="204"/>
      </rPr>
      <t>грамм на человека:</t>
    </r>
  </si>
  <si>
    <r>
      <t xml:space="preserve">С А Л А Т Ы                                   </t>
    </r>
    <r>
      <rPr>
        <b/>
        <i/>
        <sz val="12"/>
        <rFont val="Times New Roman"/>
        <family val="1"/>
        <charset val="204"/>
      </rPr>
      <t>грамм на человека:</t>
    </r>
  </si>
  <si>
    <r>
      <t xml:space="preserve">З А К У С К И                                  </t>
    </r>
    <r>
      <rPr>
        <b/>
        <i/>
        <sz val="12"/>
        <rFont val="Times New Roman"/>
        <family val="1"/>
        <charset val="204"/>
      </rPr>
      <t>грамм на человека:</t>
    </r>
  </si>
  <si>
    <r>
      <t xml:space="preserve">Г А Р Н И Р Ы                                     </t>
    </r>
    <r>
      <rPr>
        <b/>
        <i/>
        <sz val="12"/>
        <rFont val="Times New Roman"/>
        <family val="1"/>
        <charset val="204"/>
      </rPr>
      <t>грамм на человека:</t>
    </r>
  </si>
  <si>
    <r>
      <t xml:space="preserve">С О У С Ы                                        </t>
    </r>
    <r>
      <rPr>
        <b/>
        <i/>
        <sz val="12"/>
        <rFont val="Times New Roman"/>
        <family val="1"/>
        <charset val="204"/>
      </rPr>
      <t>грамм на человека:</t>
    </r>
  </si>
  <si>
    <r>
      <t xml:space="preserve">Д Е С Е Р Т Ы                                   </t>
    </r>
    <r>
      <rPr>
        <b/>
        <i/>
        <sz val="12"/>
        <rFont val="Times New Roman"/>
        <family val="1"/>
        <charset val="204"/>
      </rPr>
      <t xml:space="preserve">  грамм на человека:</t>
    </r>
  </si>
  <si>
    <r>
      <t xml:space="preserve">Н А П И Т К И   Б \ А                                  </t>
    </r>
    <r>
      <rPr>
        <b/>
        <i/>
        <sz val="12"/>
        <rFont val="Times New Roman"/>
        <family val="1"/>
        <charset val="204"/>
      </rPr>
      <t>грамм на человека:</t>
    </r>
  </si>
  <si>
    <r>
      <t xml:space="preserve">Н А С Т О Й К И                                                 </t>
    </r>
    <r>
      <rPr>
        <b/>
        <i/>
        <sz val="11"/>
        <rFont val="Times New Roman"/>
        <family val="1"/>
        <charset val="204"/>
      </rPr>
      <t>грамм на человека:</t>
    </r>
  </si>
  <si>
    <t>примерный расчет</t>
  </si>
  <si>
    <t>Зал</t>
  </si>
  <si>
    <t>Корпоратив</t>
  </si>
  <si>
    <t>Два вида сельди с отварным картофелем (Иваси и Олюторская)</t>
  </si>
  <si>
    <t>Суп из лесных грибов со сметаной</t>
  </si>
  <si>
    <t>Томлёная утиная грудка с апельсиновым соусом, воздушным кремом и пряной хурмой</t>
  </si>
  <si>
    <t>Пельмени из дичи с домашней сметаной</t>
  </si>
  <si>
    <t>Люля из фермерского ягнёнка с пряными огурцами</t>
  </si>
  <si>
    <t>Ассорти на гриле (шашлыки, вырезка ягнёнка, антрекот из бычка, люля из ягнёнка)</t>
  </si>
  <si>
    <r>
      <t xml:space="preserve"> Г О Р Я Ч Е Е   Р Ы Б А                  </t>
    </r>
    <r>
      <rPr>
        <b/>
        <i/>
        <sz val="10"/>
        <rFont val="Times New Roman"/>
        <family val="1"/>
        <charset val="204"/>
      </rPr>
      <t>грамм на человека:</t>
    </r>
  </si>
  <si>
    <t>Судак томлёный в сливочном масле , с соусом из вина и тушеными овощами</t>
  </si>
  <si>
    <t>Чёрная треска, запеченная в азиатском соусе, с картофельным пюре, муссом из Пармезана и томатами томлёными с оливками</t>
  </si>
  <si>
    <t>Буратта со сладкими томатами и душистым маслом</t>
  </si>
  <si>
    <t>Вода San Benedetto минеральная газированная 0,75л</t>
  </si>
  <si>
    <t>Вода San Benedetto минеральная негазированная 0,75л</t>
  </si>
  <si>
    <t>Вода горная «Легенда Гор Архыз» газированная, 0,5л</t>
  </si>
  <si>
    <t>Вода горная «Легенда Гор Архыз» негазированная., 0,5л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</si>
</sst>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5" x14ac:knownFonts="1">
    <font>
      <sz val="10"/>
      <color rgb="FF00000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rgb="FF0000FF"/>
      <name val="Times New Roman"/>
      <family val="1"/>
      <charset val="204"/>
    </font>
    <font>
      <u/>
      <sz val="10"/>
      <color rgb="FF0000FF"/>
      <name val="Arial"/>
      <family val="2"/>
      <charset val="204"/>
    </font>
    <font>
      <b/>
      <i/>
      <sz val="2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13"/>
  </cellStyleXfs>
  <cellXfs count="96">
    <xf numFmtId="0" fontId="0" fillId="0" borderId="0" xfId="0" applyFont="1" applyAlignme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/>
    </xf>
    <xf numFmtId="0" fontId="0" fillId="5" borderId="0" xfId="0" applyFont="1" applyFill="1" applyAlignment="1"/>
    <xf numFmtId="0" fontId="1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1" fillId="5" borderId="17" xfId="1" applyFont="1" applyFill="1" applyBorder="1" applyAlignment="1">
      <alignment vertical="center" wrapText="1"/>
    </xf>
    <xf numFmtId="0" fontId="1" fillId="5" borderId="16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0" fontId="1" fillId="5" borderId="16" xfId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5" fillId="2" borderId="20" xfId="0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9" xfId="0" applyFont="1" applyBorder="1"/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164" fontId="1" fillId="0" borderId="7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1" fontId="18" fillId="2" borderId="11" xfId="0" applyNumberFormat="1" applyFont="1" applyFill="1" applyBorder="1" applyAlignment="1">
      <alignment horizontal="left" vertical="center"/>
    </xf>
    <xf numFmtId="0" fontId="19" fillId="0" borderId="8" xfId="0" applyFont="1" applyBorder="1"/>
    <xf numFmtId="0" fontId="19" fillId="0" borderId="9" xfId="0" applyFont="1" applyBorder="1"/>
  </cellXfs>
  <cellStyles count="2">
    <cellStyle name="Normal 2" xfId="1" xr:uid="{B84EEBFA-522F-4C17-8171-411BC810340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971550</xdr:colOff>
      <xdr:row>0</xdr:row>
      <xdr:rowOff>95250</xdr:rowOff>
    </xdr:from>
    <xdr:ext cx="2657475" cy="2552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7"/>
  <sheetViews>
    <sheetView tabSelected="1" topLeftCell="A37" zoomScale="85" zoomScaleNormal="85" workbookViewId="0">
      <selection activeCell="A45" sqref="A45"/>
    </sheetView>
  </sheetViews>
  <sheetFormatPr defaultColWidth="12.6328125" defaultRowHeight="15" customHeight="1" x14ac:dyDescent="0.25"/>
  <cols>
    <col min="1" max="1" width="79.7265625" customWidth="1"/>
    <col min="2" max="3" width="7.6328125" customWidth="1"/>
    <col min="4" max="4" width="7.6328125" hidden="1" customWidth="1"/>
    <col min="5" max="5" width="7.6328125" customWidth="1"/>
    <col min="6" max="6" width="9.26953125" customWidth="1"/>
    <col min="7" max="7" width="25.453125" customWidth="1"/>
  </cols>
  <sheetData>
    <row r="1" spans="1:11" ht="19.5" customHeight="1" x14ac:dyDescent="0.25">
      <c r="A1" s="1" t="s">
        <v>0</v>
      </c>
      <c r="B1" s="88"/>
      <c r="C1" s="89"/>
      <c r="D1" s="89"/>
      <c r="E1" s="90"/>
      <c r="F1" s="2"/>
      <c r="G1" s="3"/>
      <c r="H1" s="4"/>
      <c r="I1" s="4"/>
      <c r="J1" s="4"/>
      <c r="K1" s="4"/>
    </row>
    <row r="2" spans="1:11" ht="19.5" customHeight="1" x14ac:dyDescent="0.25">
      <c r="A2" s="5" t="s">
        <v>1</v>
      </c>
      <c r="B2" s="91"/>
      <c r="C2" s="79"/>
      <c r="D2" s="79"/>
      <c r="E2" s="80"/>
      <c r="F2" s="6"/>
      <c r="G2" s="3"/>
      <c r="H2" s="4"/>
      <c r="I2" s="4"/>
      <c r="J2" s="4"/>
      <c r="K2" s="4"/>
    </row>
    <row r="3" spans="1:11" ht="19.5" customHeight="1" x14ac:dyDescent="0.25">
      <c r="A3" s="5" t="s">
        <v>2</v>
      </c>
      <c r="B3" s="81" t="s">
        <v>136</v>
      </c>
      <c r="C3" s="79"/>
      <c r="D3" s="79"/>
      <c r="E3" s="80"/>
      <c r="F3" s="6"/>
      <c r="G3" s="3"/>
      <c r="H3" s="4"/>
      <c r="I3" s="4"/>
      <c r="J3" s="4"/>
      <c r="K3" s="4"/>
    </row>
    <row r="4" spans="1:11" ht="19.5" customHeight="1" x14ac:dyDescent="0.25">
      <c r="A4" s="5" t="s">
        <v>3</v>
      </c>
      <c r="B4" s="92"/>
      <c r="C4" s="79"/>
      <c r="D4" s="79"/>
      <c r="E4" s="80"/>
      <c r="F4" s="6"/>
      <c r="G4" s="3"/>
      <c r="H4" s="4"/>
      <c r="I4" s="4"/>
      <c r="J4" s="4"/>
      <c r="K4" s="4"/>
    </row>
    <row r="5" spans="1:11" ht="19.5" customHeight="1" x14ac:dyDescent="0.25">
      <c r="A5" s="5" t="s">
        <v>4</v>
      </c>
      <c r="B5" s="81">
        <v>2</v>
      </c>
      <c r="C5" s="79"/>
      <c r="D5" s="79"/>
      <c r="E5" s="80"/>
      <c r="F5" s="6"/>
      <c r="G5" s="3"/>
      <c r="H5" s="4"/>
      <c r="I5" s="4"/>
      <c r="J5" s="4"/>
      <c r="K5" s="4"/>
    </row>
    <row r="6" spans="1:11" ht="19.5" customHeight="1" x14ac:dyDescent="0.25">
      <c r="A6" s="5" t="s">
        <v>5</v>
      </c>
      <c r="B6" s="81"/>
      <c r="C6" s="79"/>
      <c r="D6" s="79"/>
      <c r="E6" s="80"/>
      <c r="F6" s="6"/>
      <c r="G6" s="3"/>
      <c r="H6" s="4"/>
      <c r="I6" s="4"/>
      <c r="J6" s="4"/>
      <c r="K6" s="4"/>
    </row>
    <row r="7" spans="1:11" ht="19.5" customHeight="1" x14ac:dyDescent="0.25">
      <c r="A7" s="5" t="s">
        <v>6</v>
      </c>
      <c r="B7" s="82"/>
      <c r="C7" s="79"/>
      <c r="D7" s="79"/>
      <c r="E7" s="80"/>
      <c r="F7" s="6"/>
      <c r="G7" s="3"/>
      <c r="H7" s="4"/>
      <c r="I7" s="4"/>
      <c r="J7" s="4"/>
      <c r="K7" s="4"/>
    </row>
    <row r="8" spans="1:11" ht="19.5" customHeight="1" x14ac:dyDescent="0.25">
      <c r="A8" s="5" t="s">
        <v>7</v>
      </c>
      <c r="B8" s="83"/>
      <c r="C8" s="79"/>
      <c r="D8" s="79"/>
      <c r="E8" s="80"/>
      <c r="F8" s="6"/>
      <c r="G8" s="3"/>
      <c r="H8" s="4"/>
      <c r="I8" s="4"/>
      <c r="J8" s="4"/>
      <c r="K8" s="4"/>
    </row>
    <row r="9" spans="1:11" ht="19.5" customHeight="1" x14ac:dyDescent="0.25">
      <c r="A9" s="5" t="s">
        <v>135</v>
      </c>
      <c r="B9" s="81" t="s">
        <v>8</v>
      </c>
      <c r="C9" s="79"/>
      <c r="D9" s="79"/>
      <c r="E9" s="80"/>
      <c r="F9" s="6"/>
      <c r="G9" s="3"/>
      <c r="H9" s="4"/>
      <c r="I9" s="4"/>
      <c r="J9" s="4"/>
      <c r="K9" s="4"/>
    </row>
    <row r="10" spans="1:11" ht="19.5" customHeight="1" x14ac:dyDescent="0.25">
      <c r="A10" s="5" t="s">
        <v>9</v>
      </c>
      <c r="B10" s="87"/>
      <c r="C10" s="79"/>
      <c r="D10" s="79"/>
      <c r="E10" s="80"/>
      <c r="F10" s="6"/>
      <c r="G10" s="3"/>
      <c r="H10" s="4"/>
      <c r="I10" s="4"/>
      <c r="J10" s="4"/>
      <c r="K10" s="4"/>
    </row>
    <row r="11" spans="1:11" ht="19.5" customHeight="1" x14ac:dyDescent="0.25">
      <c r="A11" s="72" t="s">
        <v>10</v>
      </c>
      <c r="B11" s="84" t="s">
        <v>11</v>
      </c>
      <c r="C11" s="85"/>
      <c r="D11" s="85"/>
      <c r="E11" s="85"/>
      <c r="F11" s="85"/>
      <c r="G11" s="86"/>
      <c r="H11" s="4"/>
      <c r="I11" s="4"/>
      <c r="J11" s="4"/>
      <c r="K11" s="4"/>
    </row>
    <row r="12" spans="1:11" ht="19.5" customHeight="1" x14ac:dyDescent="0.25">
      <c r="A12" s="74"/>
      <c r="B12" s="75" t="s">
        <v>12</v>
      </c>
      <c r="C12" s="76" t="s">
        <v>13</v>
      </c>
      <c r="D12" s="76" t="s">
        <v>14</v>
      </c>
      <c r="E12" s="76" t="s">
        <v>15</v>
      </c>
      <c r="F12" s="77" t="s">
        <v>16</v>
      </c>
      <c r="G12" s="61" t="s">
        <v>17</v>
      </c>
      <c r="H12" s="4"/>
      <c r="I12" s="4"/>
      <c r="J12" s="4"/>
      <c r="K12" s="4"/>
    </row>
    <row r="13" spans="1:11" ht="20" customHeight="1" x14ac:dyDescent="0.25">
      <c r="A13" s="73" t="s">
        <v>128</v>
      </c>
      <c r="B13" s="78">
        <f>SUM(D14:D27)/B5</f>
        <v>0</v>
      </c>
      <c r="C13" s="79"/>
      <c r="D13" s="79"/>
      <c r="E13" s="79"/>
      <c r="F13" s="79"/>
      <c r="G13" s="80"/>
      <c r="H13" s="4"/>
      <c r="I13" s="4"/>
      <c r="J13" s="4"/>
      <c r="K13" s="4"/>
    </row>
    <row r="14" spans="1:11" s="42" customFormat="1" ht="20" customHeight="1" x14ac:dyDescent="0.25">
      <c r="A14" s="36" t="s">
        <v>18</v>
      </c>
      <c r="B14" s="37"/>
      <c r="C14" s="38">
        <v>100</v>
      </c>
      <c r="D14" s="38">
        <f t="shared" ref="D14:D27" si="0">C14*B14</f>
        <v>0</v>
      </c>
      <c r="E14" s="37">
        <v>460</v>
      </c>
      <c r="F14" s="39">
        <f t="shared" ref="F14:F27" si="1">E14*B14</f>
        <v>0</v>
      </c>
      <c r="G14" s="40"/>
      <c r="H14" s="41"/>
      <c r="I14" s="41"/>
      <c r="J14" s="41"/>
      <c r="K14" s="41"/>
    </row>
    <row r="15" spans="1:11" s="42" customFormat="1" ht="20" customHeight="1" x14ac:dyDescent="0.25">
      <c r="A15" s="36" t="s">
        <v>19</v>
      </c>
      <c r="B15" s="37"/>
      <c r="C15" s="38">
        <v>100</v>
      </c>
      <c r="D15" s="38">
        <f t="shared" si="0"/>
        <v>0</v>
      </c>
      <c r="E15" s="37">
        <v>470</v>
      </c>
      <c r="F15" s="39">
        <f t="shared" si="1"/>
        <v>0</v>
      </c>
      <c r="G15" s="40"/>
      <c r="H15" s="41"/>
      <c r="I15" s="41"/>
      <c r="J15" s="41"/>
      <c r="K15" s="41"/>
    </row>
    <row r="16" spans="1:11" s="42" customFormat="1" ht="20" customHeight="1" x14ac:dyDescent="0.25">
      <c r="A16" s="36" t="s">
        <v>20</v>
      </c>
      <c r="B16" s="37"/>
      <c r="C16" s="38">
        <v>50</v>
      </c>
      <c r="D16" s="38">
        <f t="shared" si="0"/>
        <v>0</v>
      </c>
      <c r="E16" s="37">
        <v>420</v>
      </c>
      <c r="F16" s="39">
        <f t="shared" si="1"/>
        <v>0</v>
      </c>
      <c r="G16" s="40"/>
      <c r="H16" s="41"/>
      <c r="I16" s="41"/>
      <c r="J16" s="41"/>
      <c r="K16" s="41"/>
    </row>
    <row r="17" spans="1:11" s="42" customFormat="1" ht="20" customHeight="1" x14ac:dyDescent="0.25">
      <c r="A17" s="36" t="s">
        <v>21</v>
      </c>
      <c r="B17" s="37"/>
      <c r="C17" s="38">
        <v>50</v>
      </c>
      <c r="D17" s="38">
        <f t="shared" si="0"/>
        <v>0</v>
      </c>
      <c r="E17" s="37">
        <v>420</v>
      </c>
      <c r="F17" s="39">
        <f t="shared" si="1"/>
        <v>0</v>
      </c>
      <c r="G17" s="40"/>
      <c r="H17" s="41"/>
      <c r="I17" s="41"/>
      <c r="J17" s="41"/>
      <c r="K17" s="41"/>
    </row>
    <row r="18" spans="1:11" s="42" customFormat="1" ht="20" customHeight="1" x14ac:dyDescent="0.25">
      <c r="A18" s="36" t="s">
        <v>22</v>
      </c>
      <c r="B18" s="37"/>
      <c r="C18" s="38">
        <v>160</v>
      </c>
      <c r="D18" s="38">
        <f t="shared" si="0"/>
        <v>0</v>
      </c>
      <c r="E18" s="37">
        <v>590</v>
      </c>
      <c r="F18" s="39">
        <f t="shared" si="1"/>
        <v>0</v>
      </c>
      <c r="G18" s="40"/>
      <c r="H18" s="41"/>
      <c r="I18" s="41"/>
      <c r="J18" s="41"/>
      <c r="K18" s="41"/>
    </row>
    <row r="19" spans="1:11" s="42" customFormat="1" ht="20" customHeight="1" x14ac:dyDescent="0.25">
      <c r="A19" s="36" t="s">
        <v>24</v>
      </c>
      <c r="B19" s="37"/>
      <c r="C19" s="38">
        <v>170</v>
      </c>
      <c r="D19" s="38">
        <f t="shared" ref="D19:D20" si="2">C19*B19</f>
        <v>0</v>
      </c>
      <c r="E19" s="37">
        <v>390</v>
      </c>
      <c r="F19" s="39">
        <f t="shared" ref="F19:F20" si="3">E19*B19</f>
        <v>0</v>
      </c>
      <c r="G19" s="40"/>
      <c r="H19" s="41"/>
      <c r="I19" s="41"/>
      <c r="J19" s="41"/>
      <c r="K19" s="41"/>
    </row>
    <row r="20" spans="1:11" s="42" customFormat="1" ht="20" customHeight="1" x14ac:dyDescent="0.25">
      <c r="A20" s="36" t="s">
        <v>26</v>
      </c>
      <c r="B20" s="37"/>
      <c r="C20" s="38">
        <v>150</v>
      </c>
      <c r="D20" s="38">
        <f t="shared" si="2"/>
        <v>0</v>
      </c>
      <c r="E20" s="37">
        <v>470</v>
      </c>
      <c r="F20" s="39">
        <f t="shared" si="3"/>
        <v>0</v>
      </c>
      <c r="G20" s="40"/>
      <c r="H20" s="41"/>
      <c r="I20" s="41"/>
      <c r="J20" s="41"/>
      <c r="K20" s="41"/>
    </row>
    <row r="21" spans="1:11" s="42" customFormat="1" ht="20" customHeight="1" x14ac:dyDescent="0.25">
      <c r="A21" s="36" t="s">
        <v>23</v>
      </c>
      <c r="B21" s="37"/>
      <c r="C21" s="38">
        <v>210</v>
      </c>
      <c r="D21" s="38">
        <f t="shared" si="0"/>
        <v>0</v>
      </c>
      <c r="E21" s="37">
        <v>820</v>
      </c>
      <c r="F21" s="39">
        <f t="shared" si="1"/>
        <v>0</v>
      </c>
      <c r="G21" s="40"/>
      <c r="H21" s="41"/>
      <c r="I21" s="41"/>
      <c r="J21" s="41"/>
      <c r="K21" s="41"/>
    </row>
    <row r="22" spans="1:11" s="42" customFormat="1" ht="20" customHeight="1" x14ac:dyDescent="0.25">
      <c r="A22" s="36" t="s">
        <v>25</v>
      </c>
      <c r="B22" s="37"/>
      <c r="C22" s="38">
        <v>100</v>
      </c>
      <c r="D22" s="38">
        <f t="shared" si="0"/>
        <v>0</v>
      </c>
      <c r="E22" s="37">
        <v>580</v>
      </c>
      <c r="F22" s="39">
        <f t="shared" si="1"/>
        <v>0</v>
      </c>
      <c r="G22" s="40"/>
      <c r="H22" s="41"/>
      <c r="I22" s="41"/>
      <c r="J22" s="41"/>
      <c r="K22" s="41"/>
    </row>
    <row r="23" spans="1:11" s="42" customFormat="1" ht="20" customHeight="1" x14ac:dyDescent="0.25">
      <c r="A23" s="36" t="s">
        <v>27</v>
      </c>
      <c r="B23" s="37"/>
      <c r="C23" s="38">
        <v>210</v>
      </c>
      <c r="D23" s="38">
        <f t="shared" si="0"/>
        <v>0</v>
      </c>
      <c r="E23" s="37">
        <v>960</v>
      </c>
      <c r="F23" s="39">
        <f t="shared" si="1"/>
        <v>0</v>
      </c>
      <c r="G23" s="40"/>
      <c r="H23" s="41"/>
      <c r="I23" s="41"/>
      <c r="J23" s="41"/>
      <c r="K23" s="41"/>
    </row>
    <row r="24" spans="1:11" s="42" customFormat="1" ht="20" customHeight="1" x14ac:dyDescent="0.25">
      <c r="A24" s="36" t="s">
        <v>28</v>
      </c>
      <c r="B24" s="37"/>
      <c r="C24" s="38">
        <v>400</v>
      </c>
      <c r="D24" s="38">
        <f t="shared" si="0"/>
        <v>0</v>
      </c>
      <c r="E24" s="37">
        <v>590</v>
      </c>
      <c r="F24" s="39">
        <f t="shared" si="1"/>
        <v>0</v>
      </c>
      <c r="G24" s="40"/>
      <c r="H24" s="41"/>
      <c r="I24" s="41"/>
      <c r="J24" s="41"/>
      <c r="K24" s="41"/>
    </row>
    <row r="25" spans="1:11" s="42" customFormat="1" ht="20" customHeight="1" x14ac:dyDescent="0.25">
      <c r="A25" s="36" t="s">
        <v>29</v>
      </c>
      <c r="B25" s="37"/>
      <c r="C25" s="38">
        <v>130</v>
      </c>
      <c r="D25" s="38">
        <f t="shared" si="0"/>
        <v>0</v>
      </c>
      <c r="E25" s="37">
        <v>460</v>
      </c>
      <c r="F25" s="39">
        <f t="shared" si="1"/>
        <v>0</v>
      </c>
      <c r="G25" s="40"/>
      <c r="H25" s="41"/>
      <c r="I25" s="41"/>
      <c r="J25" s="41"/>
      <c r="K25" s="41"/>
    </row>
    <row r="26" spans="1:11" s="42" customFormat="1" ht="20" customHeight="1" x14ac:dyDescent="0.25">
      <c r="A26" s="36" t="s">
        <v>30</v>
      </c>
      <c r="B26" s="37"/>
      <c r="C26" s="38">
        <v>100</v>
      </c>
      <c r="D26" s="38">
        <f t="shared" si="0"/>
        <v>0</v>
      </c>
      <c r="E26" s="37">
        <v>390</v>
      </c>
      <c r="F26" s="39">
        <f t="shared" si="1"/>
        <v>0</v>
      </c>
      <c r="G26" s="40"/>
      <c r="H26" s="41"/>
      <c r="I26" s="41"/>
      <c r="J26" s="41"/>
      <c r="K26" s="41"/>
    </row>
    <row r="27" spans="1:11" s="42" customFormat="1" ht="20" customHeight="1" x14ac:dyDescent="0.25">
      <c r="A27" s="36" t="s">
        <v>137</v>
      </c>
      <c r="B27" s="37"/>
      <c r="C27" s="38">
        <v>250</v>
      </c>
      <c r="D27" s="38">
        <f t="shared" si="0"/>
        <v>0</v>
      </c>
      <c r="E27" s="37">
        <v>470</v>
      </c>
      <c r="F27" s="39">
        <f t="shared" si="1"/>
        <v>0</v>
      </c>
      <c r="G27" s="40"/>
      <c r="H27" s="41"/>
      <c r="I27" s="41"/>
      <c r="J27" s="41"/>
      <c r="K27" s="41"/>
    </row>
    <row r="28" spans="1:11" ht="20" customHeight="1" x14ac:dyDescent="0.25">
      <c r="A28" s="55" t="s">
        <v>127</v>
      </c>
      <c r="B28" s="78">
        <f>SUM(D29:D41)/B5</f>
        <v>0</v>
      </c>
      <c r="C28" s="79"/>
      <c r="D28" s="79"/>
      <c r="E28" s="79"/>
      <c r="F28" s="79"/>
      <c r="G28" s="80"/>
      <c r="H28" s="4"/>
      <c r="I28" s="4"/>
      <c r="J28" s="4"/>
      <c r="K28" s="4"/>
    </row>
    <row r="29" spans="1:11" s="42" customFormat="1" ht="20" customHeight="1" x14ac:dyDescent="0.25">
      <c r="A29" s="36" t="s">
        <v>31</v>
      </c>
      <c r="B29" s="37"/>
      <c r="C29" s="38">
        <v>190</v>
      </c>
      <c r="D29" s="38">
        <f>C29*B29</f>
        <v>0</v>
      </c>
      <c r="E29" s="37">
        <v>650</v>
      </c>
      <c r="F29" s="39">
        <f>E29*B29</f>
        <v>0</v>
      </c>
      <c r="G29" s="70" t="s">
        <v>134</v>
      </c>
      <c r="H29" s="41"/>
      <c r="I29" s="41"/>
      <c r="J29" s="41"/>
      <c r="K29" s="41"/>
    </row>
    <row r="30" spans="1:11" s="42" customFormat="1" ht="60" customHeight="1" x14ac:dyDescent="0.25">
      <c r="A30" s="36" t="s">
        <v>32</v>
      </c>
      <c r="B30" s="37"/>
      <c r="C30" s="38">
        <v>200</v>
      </c>
      <c r="D30" s="38">
        <f t="shared" ref="D30:D33" si="4">C30*B30</f>
        <v>0</v>
      </c>
      <c r="E30" s="37">
        <v>590</v>
      </c>
      <c r="F30" s="39">
        <f t="shared" ref="F30:F41" si="5">E30*B30</f>
        <v>0</v>
      </c>
      <c r="G30" s="40"/>
      <c r="H30" s="41"/>
      <c r="I30" s="41"/>
      <c r="J30" s="41"/>
      <c r="K30" s="41"/>
    </row>
    <row r="31" spans="1:11" s="42" customFormat="1" ht="40" customHeight="1" x14ac:dyDescent="0.25">
      <c r="A31" s="36" t="s">
        <v>33</v>
      </c>
      <c r="B31" s="37"/>
      <c r="C31" s="38">
        <v>140</v>
      </c>
      <c r="D31" s="38">
        <f t="shared" si="4"/>
        <v>0</v>
      </c>
      <c r="E31" s="37">
        <v>760</v>
      </c>
      <c r="F31" s="39">
        <f t="shared" si="5"/>
        <v>0</v>
      </c>
      <c r="G31" s="40"/>
      <c r="H31" s="41"/>
      <c r="I31" s="41"/>
      <c r="J31" s="41"/>
      <c r="K31" s="41"/>
    </row>
    <row r="32" spans="1:11" s="42" customFormat="1" ht="20" customHeight="1" x14ac:dyDescent="0.25">
      <c r="A32" s="36" t="s">
        <v>34</v>
      </c>
      <c r="B32" s="37"/>
      <c r="C32" s="38">
        <v>200</v>
      </c>
      <c r="D32" s="38">
        <f t="shared" si="4"/>
        <v>0</v>
      </c>
      <c r="E32" s="37">
        <v>960</v>
      </c>
      <c r="F32" s="39">
        <f t="shared" si="5"/>
        <v>0</v>
      </c>
      <c r="G32" s="40"/>
      <c r="H32" s="41"/>
      <c r="I32" s="41"/>
      <c r="J32" s="41"/>
      <c r="K32" s="41"/>
    </row>
    <row r="33" spans="1:11" s="42" customFormat="1" ht="20" customHeight="1" x14ac:dyDescent="0.25">
      <c r="A33" s="36" t="s">
        <v>35</v>
      </c>
      <c r="B33" s="37"/>
      <c r="C33" s="38">
        <v>140</v>
      </c>
      <c r="D33" s="38">
        <f t="shared" si="4"/>
        <v>0</v>
      </c>
      <c r="E33" s="37">
        <v>590</v>
      </c>
      <c r="F33" s="39">
        <f t="shared" si="5"/>
        <v>0</v>
      </c>
      <c r="G33" s="40"/>
      <c r="H33" s="41"/>
      <c r="I33" s="41"/>
      <c r="J33" s="41"/>
      <c r="K33" s="41"/>
    </row>
    <row r="34" spans="1:11" s="42" customFormat="1" ht="20" customHeight="1" x14ac:dyDescent="0.25">
      <c r="A34" s="36" t="s">
        <v>36</v>
      </c>
      <c r="B34" s="37"/>
      <c r="C34" s="38">
        <v>170</v>
      </c>
      <c r="D34" s="38">
        <f t="shared" ref="D34:D41" si="6">C34*B34</f>
        <v>0</v>
      </c>
      <c r="E34" s="37">
        <v>680</v>
      </c>
      <c r="F34" s="39">
        <f t="shared" si="5"/>
        <v>0</v>
      </c>
      <c r="G34" s="40"/>
      <c r="H34" s="41"/>
      <c r="I34" s="41"/>
      <c r="J34" s="41"/>
      <c r="K34" s="41"/>
    </row>
    <row r="35" spans="1:11" s="42" customFormat="1" ht="20" customHeight="1" x14ac:dyDescent="0.25">
      <c r="A35" s="36" t="s">
        <v>37</v>
      </c>
      <c r="B35" s="37"/>
      <c r="C35" s="38">
        <v>150</v>
      </c>
      <c r="D35" s="38">
        <f t="shared" si="6"/>
        <v>0</v>
      </c>
      <c r="E35" s="37">
        <v>390</v>
      </c>
      <c r="F35" s="39">
        <f t="shared" si="5"/>
        <v>0</v>
      </c>
      <c r="G35" s="40"/>
      <c r="H35" s="41"/>
      <c r="I35" s="41"/>
      <c r="J35" s="41"/>
      <c r="K35" s="41"/>
    </row>
    <row r="36" spans="1:11" s="42" customFormat="1" ht="40" customHeight="1" x14ac:dyDescent="0.25">
      <c r="A36" s="36" t="s">
        <v>38</v>
      </c>
      <c r="B36" s="37"/>
      <c r="C36" s="38">
        <v>150</v>
      </c>
      <c r="D36" s="38">
        <f t="shared" si="6"/>
        <v>0</v>
      </c>
      <c r="E36" s="37">
        <v>470</v>
      </c>
      <c r="F36" s="39">
        <f t="shared" si="5"/>
        <v>0</v>
      </c>
      <c r="G36" s="40"/>
      <c r="H36" s="41"/>
      <c r="I36" s="41"/>
      <c r="J36" s="41"/>
      <c r="K36" s="41"/>
    </row>
    <row r="37" spans="1:11" s="42" customFormat="1" ht="20" customHeight="1" x14ac:dyDescent="0.25">
      <c r="A37" s="36" t="s">
        <v>146</v>
      </c>
      <c r="B37" s="37"/>
      <c r="C37" s="38">
        <v>250</v>
      </c>
      <c r="D37" s="38">
        <f t="shared" si="6"/>
        <v>0</v>
      </c>
      <c r="E37" s="37">
        <v>760</v>
      </c>
      <c r="F37" s="39">
        <f t="shared" si="5"/>
        <v>0</v>
      </c>
      <c r="G37" s="40"/>
      <c r="H37" s="41"/>
      <c r="I37" s="41"/>
      <c r="J37" s="41"/>
      <c r="K37" s="41"/>
    </row>
    <row r="38" spans="1:11" s="42" customFormat="1" ht="20" customHeight="1" x14ac:dyDescent="0.25">
      <c r="A38" s="36" t="s">
        <v>39</v>
      </c>
      <c r="B38" s="37"/>
      <c r="C38" s="38">
        <v>330</v>
      </c>
      <c r="D38" s="38">
        <f t="shared" si="6"/>
        <v>0</v>
      </c>
      <c r="E38" s="37">
        <v>730</v>
      </c>
      <c r="F38" s="39">
        <f t="shared" si="5"/>
        <v>0</v>
      </c>
      <c r="G38" s="40"/>
      <c r="H38" s="41"/>
      <c r="I38" s="41"/>
      <c r="J38" s="41"/>
      <c r="K38" s="41"/>
    </row>
    <row r="39" spans="1:11" s="42" customFormat="1" ht="40" customHeight="1" x14ac:dyDescent="0.25">
      <c r="A39" s="54" t="s">
        <v>123</v>
      </c>
      <c r="B39" s="37"/>
      <c r="C39" s="38">
        <v>150</v>
      </c>
      <c r="D39" s="38">
        <f t="shared" si="6"/>
        <v>0</v>
      </c>
      <c r="E39" s="37">
        <v>720</v>
      </c>
      <c r="F39" s="39">
        <f t="shared" si="5"/>
        <v>0</v>
      </c>
      <c r="G39" s="40"/>
      <c r="H39" s="41"/>
      <c r="I39" s="41"/>
      <c r="J39" s="41"/>
      <c r="K39" s="41"/>
    </row>
    <row r="40" spans="1:11" s="42" customFormat="1" ht="20" customHeight="1" x14ac:dyDescent="0.25">
      <c r="A40" s="36" t="s">
        <v>40</v>
      </c>
      <c r="B40" s="37"/>
      <c r="C40" s="38">
        <v>250</v>
      </c>
      <c r="D40" s="38">
        <f t="shared" si="6"/>
        <v>0</v>
      </c>
      <c r="E40" s="37">
        <v>590</v>
      </c>
      <c r="F40" s="39">
        <f t="shared" si="5"/>
        <v>0</v>
      </c>
      <c r="G40" s="40"/>
      <c r="H40" s="41"/>
      <c r="I40" s="41"/>
      <c r="J40" s="41"/>
      <c r="K40" s="41"/>
    </row>
    <row r="41" spans="1:11" s="42" customFormat="1" ht="20" customHeight="1" x14ac:dyDescent="0.25">
      <c r="A41" s="36" t="s">
        <v>41</v>
      </c>
      <c r="B41" s="37"/>
      <c r="C41" s="38">
        <v>250</v>
      </c>
      <c r="D41" s="38">
        <f t="shared" si="6"/>
        <v>0</v>
      </c>
      <c r="E41" s="37">
        <v>660</v>
      </c>
      <c r="F41" s="39">
        <f t="shared" si="5"/>
        <v>0</v>
      </c>
      <c r="G41" s="40"/>
      <c r="H41" s="41"/>
      <c r="I41" s="41"/>
      <c r="J41" s="41"/>
      <c r="K41" s="41"/>
    </row>
    <row r="42" spans="1:11" ht="20" customHeight="1" x14ac:dyDescent="0.25">
      <c r="A42" s="55" t="s">
        <v>126</v>
      </c>
      <c r="B42" s="78">
        <f>SUM(D43:D46)/B5</f>
        <v>0</v>
      </c>
      <c r="C42" s="79"/>
      <c r="D42" s="79"/>
      <c r="E42" s="79"/>
      <c r="F42" s="79"/>
      <c r="G42" s="80"/>
      <c r="H42" s="4"/>
      <c r="I42" s="4"/>
      <c r="J42" s="4"/>
      <c r="K42" s="4"/>
    </row>
    <row r="43" spans="1:11" s="42" customFormat="1" ht="20" customHeight="1" x14ac:dyDescent="0.25">
      <c r="A43" s="36" t="s">
        <v>42</v>
      </c>
      <c r="B43" s="37"/>
      <c r="C43" s="44">
        <v>300</v>
      </c>
      <c r="D43" s="44">
        <f t="shared" ref="D43:D46" si="7">C43*B43</f>
        <v>0</v>
      </c>
      <c r="E43" s="37">
        <v>440</v>
      </c>
      <c r="F43" s="37">
        <f t="shared" ref="F43:F46" si="8">E43*B43</f>
        <v>0</v>
      </c>
      <c r="G43" s="40"/>
      <c r="H43" s="41"/>
      <c r="I43" s="41"/>
      <c r="J43" s="41"/>
      <c r="K43" s="41"/>
    </row>
    <row r="44" spans="1:11" s="42" customFormat="1" ht="20" customHeight="1" x14ac:dyDescent="0.25">
      <c r="A44" s="49" t="s">
        <v>43</v>
      </c>
      <c r="B44" s="50"/>
      <c r="C44" s="51">
        <v>300</v>
      </c>
      <c r="D44" s="51">
        <f t="shared" si="7"/>
        <v>0</v>
      </c>
      <c r="E44" s="52">
        <v>690</v>
      </c>
      <c r="F44" s="52">
        <f t="shared" si="8"/>
        <v>0</v>
      </c>
      <c r="G44" s="53"/>
      <c r="H44" s="41"/>
      <c r="I44" s="41"/>
      <c r="J44" s="41"/>
      <c r="K44" s="41"/>
    </row>
    <row r="45" spans="1:11" s="42" customFormat="1" ht="20" customHeight="1" x14ac:dyDescent="0.25">
      <c r="A45" s="49" t="s">
        <v>138</v>
      </c>
      <c r="B45" s="50"/>
      <c r="C45" s="51">
        <v>300</v>
      </c>
      <c r="D45" s="51">
        <f t="shared" si="7"/>
        <v>0</v>
      </c>
      <c r="E45" s="52">
        <v>390</v>
      </c>
      <c r="F45" s="52">
        <f t="shared" si="8"/>
        <v>0</v>
      </c>
      <c r="G45" s="53"/>
      <c r="H45" s="41"/>
      <c r="I45" s="41"/>
      <c r="J45" s="41"/>
      <c r="K45" s="41"/>
    </row>
    <row r="46" spans="1:11" s="42" customFormat="1" ht="40" customHeight="1" x14ac:dyDescent="0.25">
      <c r="A46" s="36" t="s">
        <v>44</v>
      </c>
      <c r="B46" s="37"/>
      <c r="C46" s="44">
        <v>300</v>
      </c>
      <c r="D46" s="44">
        <f t="shared" si="7"/>
        <v>0</v>
      </c>
      <c r="E46" s="37">
        <v>690</v>
      </c>
      <c r="F46" s="37">
        <f t="shared" si="8"/>
        <v>0</v>
      </c>
      <c r="G46" s="40"/>
      <c r="H46" s="41"/>
      <c r="I46" s="41"/>
      <c r="J46" s="41"/>
      <c r="K46" s="41"/>
    </row>
    <row r="47" spans="1:11" ht="20" customHeight="1" x14ac:dyDescent="0.25">
      <c r="A47" s="55" t="s">
        <v>125</v>
      </c>
      <c r="B47" s="78">
        <f>SUM(D48:D54)/B5</f>
        <v>0</v>
      </c>
      <c r="C47" s="79"/>
      <c r="D47" s="79"/>
      <c r="E47" s="79"/>
      <c r="F47" s="79"/>
      <c r="G47" s="80"/>
      <c r="H47" s="4"/>
      <c r="I47" s="4"/>
      <c r="J47" s="4"/>
      <c r="K47" s="4"/>
    </row>
    <row r="48" spans="1:11" ht="20" customHeight="1" x14ac:dyDescent="0.25">
      <c r="A48" s="36" t="s">
        <v>45</v>
      </c>
      <c r="B48" s="37"/>
      <c r="C48" s="38">
        <v>50</v>
      </c>
      <c r="D48" s="38">
        <f t="shared" ref="D48:D54" si="9">C48*B48</f>
        <v>0</v>
      </c>
      <c r="E48" s="37">
        <v>120</v>
      </c>
      <c r="F48" s="39">
        <f t="shared" ref="F48:F54" si="10">E48*B48</f>
        <v>0</v>
      </c>
      <c r="G48" s="40"/>
      <c r="H48" s="12"/>
      <c r="I48" s="12"/>
      <c r="J48" s="12"/>
      <c r="K48" s="12"/>
    </row>
    <row r="49" spans="1:11" ht="20" customHeight="1" x14ac:dyDescent="0.25">
      <c r="A49" s="36" t="s">
        <v>46</v>
      </c>
      <c r="B49" s="37"/>
      <c r="C49" s="38">
        <v>50</v>
      </c>
      <c r="D49" s="38">
        <f t="shared" si="9"/>
        <v>0</v>
      </c>
      <c r="E49" s="37">
        <v>90</v>
      </c>
      <c r="F49" s="39">
        <f t="shared" si="10"/>
        <v>0</v>
      </c>
      <c r="G49" s="40"/>
      <c r="H49" s="12"/>
      <c r="I49" s="12"/>
      <c r="J49" s="12"/>
      <c r="K49" s="12"/>
    </row>
    <row r="50" spans="1:11" ht="20" customHeight="1" x14ac:dyDescent="0.25">
      <c r="A50" s="36" t="s">
        <v>47</v>
      </c>
      <c r="B50" s="37"/>
      <c r="C50" s="38">
        <v>50</v>
      </c>
      <c r="D50" s="38">
        <f t="shared" si="9"/>
        <v>0</v>
      </c>
      <c r="E50" s="37">
        <v>90</v>
      </c>
      <c r="F50" s="39">
        <f t="shared" si="10"/>
        <v>0</v>
      </c>
      <c r="G50" s="40"/>
      <c r="H50" s="12"/>
      <c r="I50" s="12"/>
      <c r="J50" s="12"/>
      <c r="K50" s="12"/>
    </row>
    <row r="51" spans="1:11" ht="20" customHeight="1" x14ac:dyDescent="0.25">
      <c r="A51" s="36" t="s">
        <v>48</v>
      </c>
      <c r="B51" s="37"/>
      <c r="C51" s="38">
        <v>150</v>
      </c>
      <c r="D51" s="38">
        <f t="shared" si="9"/>
        <v>0</v>
      </c>
      <c r="E51" s="37">
        <v>320</v>
      </c>
      <c r="F51" s="39">
        <f t="shared" si="10"/>
        <v>0</v>
      </c>
      <c r="G51" s="40"/>
      <c r="H51" s="12"/>
      <c r="I51" s="12"/>
      <c r="J51" s="12"/>
      <c r="K51" s="12"/>
    </row>
    <row r="52" spans="1:11" s="42" customFormat="1" ht="40" customHeight="1" x14ac:dyDescent="0.25">
      <c r="A52" s="36" t="s">
        <v>49</v>
      </c>
      <c r="B52" s="37"/>
      <c r="C52" s="38">
        <v>380</v>
      </c>
      <c r="D52" s="38">
        <f t="shared" si="9"/>
        <v>0</v>
      </c>
      <c r="E52" s="37">
        <v>250</v>
      </c>
      <c r="F52" s="39">
        <f t="shared" si="10"/>
        <v>0</v>
      </c>
      <c r="G52" s="40"/>
      <c r="H52" s="41"/>
      <c r="I52" s="41"/>
      <c r="J52" s="41"/>
      <c r="K52" s="41"/>
    </row>
    <row r="53" spans="1:11" s="42" customFormat="1" ht="40" customHeight="1" x14ac:dyDescent="0.25">
      <c r="A53" s="36" t="s">
        <v>50</v>
      </c>
      <c r="B53" s="37"/>
      <c r="C53" s="38">
        <v>500</v>
      </c>
      <c r="D53" s="38">
        <f t="shared" si="9"/>
        <v>0</v>
      </c>
      <c r="E53" s="37">
        <v>940</v>
      </c>
      <c r="F53" s="39">
        <f t="shared" si="10"/>
        <v>0</v>
      </c>
      <c r="G53" s="40"/>
      <c r="H53" s="41"/>
      <c r="I53" s="41"/>
      <c r="J53" s="41"/>
      <c r="K53" s="41"/>
    </row>
    <row r="54" spans="1:11" s="42" customFormat="1" ht="20" customHeight="1" x14ac:dyDescent="0.25">
      <c r="A54" s="36" t="s">
        <v>51</v>
      </c>
      <c r="B54" s="37"/>
      <c r="C54" s="38">
        <v>500</v>
      </c>
      <c r="D54" s="38">
        <f t="shared" si="9"/>
        <v>0</v>
      </c>
      <c r="E54" s="37">
        <v>690</v>
      </c>
      <c r="F54" s="39">
        <f t="shared" si="10"/>
        <v>0</v>
      </c>
      <c r="G54" s="40"/>
      <c r="H54" s="41"/>
      <c r="I54" s="41"/>
      <c r="J54" s="41"/>
      <c r="K54" s="41"/>
    </row>
    <row r="55" spans="1:11" ht="20" customHeight="1" x14ac:dyDescent="0.25">
      <c r="A55" s="55" t="s">
        <v>124</v>
      </c>
      <c r="B55" s="78">
        <f>SUM(D57:D72)/B5</f>
        <v>0</v>
      </c>
      <c r="C55" s="79"/>
      <c r="D55" s="79"/>
      <c r="E55" s="79"/>
      <c r="F55" s="79"/>
      <c r="G55" s="80"/>
      <c r="H55" s="4"/>
      <c r="I55" s="4"/>
      <c r="J55" s="4"/>
      <c r="K55" s="4"/>
    </row>
    <row r="56" spans="1:11" s="42" customFormat="1" ht="20" customHeight="1" x14ac:dyDescent="0.25">
      <c r="A56" s="36" t="s">
        <v>52</v>
      </c>
      <c r="B56" s="47"/>
      <c r="C56" s="38">
        <v>300</v>
      </c>
      <c r="D56" s="38">
        <f t="shared" ref="D56:D72" si="11">C56*B56</f>
        <v>0</v>
      </c>
      <c r="E56" s="47">
        <v>950</v>
      </c>
      <c r="F56" s="39">
        <f t="shared" ref="F56:F72" si="12">E56*B56</f>
        <v>0</v>
      </c>
      <c r="G56" s="70" t="s">
        <v>134</v>
      </c>
      <c r="H56" s="41"/>
      <c r="I56" s="41"/>
      <c r="J56" s="41"/>
      <c r="K56" s="41"/>
    </row>
    <row r="57" spans="1:11" s="42" customFormat="1" ht="20" customHeight="1" x14ac:dyDescent="0.25">
      <c r="A57" s="36" t="s">
        <v>53</v>
      </c>
      <c r="B57" s="37"/>
      <c r="C57" s="38">
        <v>350</v>
      </c>
      <c r="D57" s="38">
        <f t="shared" si="11"/>
        <v>0</v>
      </c>
      <c r="E57" s="37">
        <v>690</v>
      </c>
      <c r="F57" s="39">
        <f t="shared" si="12"/>
        <v>0</v>
      </c>
      <c r="G57" s="40"/>
      <c r="H57" s="41"/>
      <c r="I57" s="41"/>
      <c r="J57" s="41"/>
      <c r="K57" s="41"/>
    </row>
    <row r="58" spans="1:11" s="42" customFormat="1" ht="20" customHeight="1" x14ac:dyDescent="0.25">
      <c r="A58" s="36" t="s">
        <v>54</v>
      </c>
      <c r="B58" s="37"/>
      <c r="C58" s="38">
        <v>400</v>
      </c>
      <c r="D58" s="38">
        <f t="shared" si="11"/>
        <v>0</v>
      </c>
      <c r="E58" s="37">
        <v>980</v>
      </c>
      <c r="F58" s="39">
        <f t="shared" si="12"/>
        <v>0</v>
      </c>
      <c r="G58" s="40"/>
      <c r="H58" s="41"/>
      <c r="I58" s="41"/>
      <c r="J58" s="41"/>
      <c r="K58" s="41"/>
    </row>
    <row r="59" spans="1:11" s="42" customFormat="1" ht="40" customHeight="1" x14ac:dyDescent="0.25">
      <c r="A59" s="45" t="s">
        <v>139</v>
      </c>
      <c r="B59" s="37"/>
      <c r="C59" s="44">
        <v>300</v>
      </c>
      <c r="D59" s="44">
        <f t="shared" si="11"/>
        <v>0</v>
      </c>
      <c r="E59" s="37">
        <v>780</v>
      </c>
      <c r="F59" s="37">
        <f t="shared" si="12"/>
        <v>0</v>
      </c>
      <c r="G59" s="40"/>
      <c r="H59" s="41"/>
      <c r="I59" s="41"/>
      <c r="J59" s="41"/>
      <c r="K59" s="41"/>
    </row>
    <row r="60" spans="1:11" s="42" customFormat="1" ht="20" customHeight="1" x14ac:dyDescent="0.25">
      <c r="A60" s="45" t="s">
        <v>121</v>
      </c>
      <c r="B60" s="37"/>
      <c r="C60" s="44">
        <v>330</v>
      </c>
      <c r="D60" s="44">
        <f t="shared" si="11"/>
        <v>0</v>
      </c>
      <c r="E60" s="37">
        <v>690</v>
      </c>
      <c r="F60" s="37">
        <f t="shared" si="12"/>
        <v>0</v>
      </c>
      <c r="G60" s="40"/>
      <c r="H60" s="41"/>
      <c r="I60" s="41"/>
      <c r="J60" s="41"/>
      <c r="K60" s="41"/>
    </row>
    <row r="61" spans="1:11" s="42" customFormat="1" ht="20" customHeight="1" x14ac:dyDescent="0.25">
      <c r="A61" s="45" t="s">
        <v>55</v>
      </c>
      <c r="B61" s="37"/>
      <c r="C61" s="44">
        <v>400</v>
      </c>
      <c r="D61" s="44">
        <f t="shared" si="11"/>
        <v>0</v>
      </c>
      <c r="E61" s="37">
        <v>1680</v>
      </c>
      <c r="F61" s="37">
        <f t="shared" si="12"/>
        <v>0</v>
      </c>
      <c r="G61" s="40"/>
      <c r="H61" s="41"/>
      <c r="I61" s="41"/>
      <c r="J61" s="41"/>
      <c r="K61" s="41"/>
    </row>
    <row r="62" spans="1:11" s="42" customFormat="1" ht="20" customHeight="1" x14ac:dyDescent="0.25">
      <c r="A62" s="45" t="s">
        <v>140</v>
      </c>
      <c r="B62" s="37"/>
      <c r="C62" s="44">
        <v>350</v>
      </c>
      <c r="D62" s="44">
        <f t="shared" si="11"/>
        <v>0</v>
      </c>
      <c r="E62" s="37">
        <v>580</v>
      </c>
      <c r="F62" s="37">
        <f t="shared" si="12"/>
        <v>0</v>
      </c>
      <c r="G62" s="40"/>
      <c r="H62" s="41"/>
      <c r="I62" s="41"/>
      <c r="J62" s="41"/>
      <c r="K62" s="41"/>
    </row>
    <row r="63" spans="1:11" s="42" customFormat="1" ht="20" customHeight="1" x14ac:dyDescent="0.25">
      <c r="A63" s="45" t="s">
        <v>56</v>
      </c>
      <c r="B63" s="37"/>
      <c r="C63" s="44">
        <v>250</v>
      </c>
      <c r="D63" s="44">
        <f t="shared" si="11"/>
        <v>0</v>
      </c>
      <c r="E63" s="37">
        <v>980</v>
      </c>
      <c r="F63" s="37">
        <f t="shared" si="12"/>
        <v>0</v>
      </c>
      <c r="G63" s="40"/>
      <c r="H63" s="41"/>
      <c r="I63" s="41"/>
      <c r="J63" s="41"/>
      <c r="K63" s="41"/>
    </row>
    <row r="64" spans="1:11" s="42" customFormat="1" ht="20" customHeight="1" x14ac:dyDescent="0.25">
      <c r="A64" s="45" t="s">
        <v>57</v>
      </c>
      <c r="B64" s="37"/>
      <c r="C64" s="44">
        <v>350</v>
      </c>
      <c r="D64" s="44">
        <f t="shared" si="11"/>
        <v>0</v>
      </c>
      <c r="E64" s="37">
        <v>670</v>
      </c>
      <c r="F64" s="37">
        <f t="shared" si="12"/>
        <v>0</v>
      </c>
      <c r="G64" s="40"/>
      <c r="H64" s="41"/>
      <c r="I64" s="41"/>
      <c r="J64" s="41"/>
      <c r="K64" s="41"/>
    </row>
    <row r="65" spans="1:11" s="42" customFormat="1" ht="40" customHeight="1" x14ac:dyDescent="0.25">
      <c r="A65" s="48" t="s">
        <v>58</v>
      </c>
      <c r="B65" s="37"/>
      <c r="C65" s="44">
        <v>450</v>
      </c>
      <c r="D65" s="44">
        <f t="shared" si="11"/>
        <v>0</v>
      </c>
      <c r="E65" s="37">
        <v>890</v>
      </c>
      <c r="F65" s="37">
        <f t="shared" si="12"/>
        <v>0</v>
      </c>
      <c r="G65" s="40"/>
      <c r="H65" s="41"/>
      <c r="I65" s="41"/>
      <c r="J65" s="41"/>
      <c r="K65" s="41"/>
    </row>
    <row r="66" spans="1:11" s="42" customFormat="1" ht="20" customHeight="1" x14ac:dyDescent="0.25">
      <c r="A66" s="45" t="s">
        <v>59</v>
      </c>
      <c r="B66" s="37"/>
      <c r="C66" s="44">
        <v>300</v>
      </c>
      <c r="D66" s="44">
        <f t="shared" si="11"/>
        <v>0</v>
      </c>
      <c r="E66" s="37">
        <v>760</v>
      </c>
      <c r="F66" s="37">
        <f t="shared" si="12"/>
        <v>0</v>
      </c>
      <c r="G66" s="40"/>
      <c r="H66" s="41"/>
      <c r="I66" s="41"/>
      <c r="J66" s="41"/>
      <c r="K66" s="41"/>
    </row>
    <row r="67" spans="1:11" s="42" customFormat="1" ht="20" customHeight="1" x14ac:dyDescent="0.25">
      <c r="A67" s="45" t="s">
        <v>60</v>
      </c>
      <c r="B67" s="37"/>
      <c r="C67" s="44">
        <v>250</v>
      </c>
      <c r="D67" s="44">
        <f t="shared" si="11"/>
        <v>0</v>
      </c>
      <c r="E67" s="37">
        <v>790</v>
      </c>
      <c r="F67" s="37">
        <f t="shared" si="12"/>
        <v>0</v>
      </c>
      <c r="G67" s="40"/>
      <c r="H67" s="41"/>
      <c r="I67" s="41"/>
      <c r="J67" s="41"/>
      <c r="K67" s="41"/>
    </row>
    <row r="68" spans="1:11" s="42" customFormat="1" ht="20" customHeight="1" x14ac:dyDescent="0.25">
      <c r="A68" s="45" t="s">
        <v>61</v>
      </c>
      <c r="B68" s="37"/>
      <c r="C68" s="44">
        <v>150</v>
      </c>
      <c r="D68" s="44">
        <f t="shared" si="11"/>
        <v>0</v>
      </c>
      <c r="E68" s="37">
        <v>590</v>
      </c>
      <c r="F68" s="37">
        <f t="shared" si="12"/>
        <v>0</v>
      </c>
      <c r="G68" s="40"/>
      <c r="H68" s="41"/>
      <c r="I68" s="41"/>
      <c r="J68" s="41"/>
      <c r="K68" s="41"/>
    </row>
    <row r="69" spans="1:11" s="42" customFormat="1" ht="20" customHeight="1" x14ac:dyDescent="0.25">
      <c r="A69" s="45" t="s">
        <v>62</v>
      </c>
      <c r="B69" s="37"/>
      <c r="C69" s="44">
        <v>120</v>
      </c>
      <c r="D69" s="44">
        <f t="shared" si="11"/>
        <v>0</v>
      </c>
      <c r="E69" s="37">
        <v>580</v>
      </c>
      <c r="F69" s="37">
        <f t="shared" si="12"/>
        <v>0</v>
      </c>
      <c r="G69" s="40"/>
      <c r="H69" s="41"/>
      <c r="I69" s="41"/>
      <c r="J69" s="41"/>
      <c r="K69" s="41"/>
    </row>
    <row r="70" spans="1:11" s="42" customFormat="1" ht="20" customHeight="1" x14ac:dyDescent="0.25">
      <c r="A70" s="45" t="s">
        <v>63</v>
      </c>
      <c r="B70" s="37"/>
      <c r="C70" s="44">
        <v>300</v>
      </c>
      <c r="D70" s="44">
        <f t="shared" si="11"/>
        <v>0</v>
      </c>
      <c r="E70" s="37">
        <v>970</v>
      </c>
      <c r="F70" s="37">
        <f t="shared" si="12"/>
        <v>0</v>
      </c>
      <c r="G70" s="40"/>
      <c r="H70" s="41"/>
      <c r="I70" s="41"/>
      <c r="J70" s="41"/>
      <c r="K70" s="41"/>
    </row>
    <row r="71" spans="1:11" s="42" customFormat="1" ht="20" customHeight="1" x14ac:dyDescent="0.25">
      <c r="A71" s="43" t="s">
        <v>141</v>
      </c>
      <c r="B71" s="37"/>
      <c r="C71" s="44">
        <v>300</v>
      </c>
      <c r="D71" s="44">
        <f t="shared" si="11"/>
        <v>0</v>
      </c>
      <c r="E71" s="37">
        <v>730</v>
      </c>
      <c r="F71" s="37">
        <f t="shared" si="12"/>
        <v>0</v>
      </c>
      <c r="G71" s="40"/>
      <c r="H71" s="41"/>
      <c r="I71" s="41"/>
      <c r="J71" s="41"/>
      <c r="K71" s="41"/>
    </row>
    <row r="72" spans="1:11" s="42" customFormat="1" ht="40" customHeight="1" x14ac:dyDescent="0.25">
      <c r="A72" s="45" t="s">
        <v>142</v>
      </c>
      <c r="B72" s="37"/>
      <c r="C72" s="44">
        <v>800</v>
      </c>
      <c r="D72" s="44">
        <f t="shared" si="11"/>
        <v>0</v>
      </c>
      <c r="E72" s="37">
        <v>2680</v>
      </c>
      <c r="F72" s="37">
        <f t="shared" si="12"/>
        <v>0</v>
      </c>
      <c r="G72" s="40"/>
      <c r="H72" s="41"/>
      <c r="I72" s="41"/>
      <c r="J72" s="41"/>
      <c r="K72" s="41"/>
    </row>
    <row r="73" spans="1:11" ht="20" customHeight="1" x14ac:dyDescent="0.25">
      <c r="A73" s="71" t="s">
        <v>143</v>
      </c>
      <c r="B73" s="78">
        <f>SUM(D74:D82)/B5</f>
        <v>0</v>
      </c>
      <c r="C73" s="79"/>
      <c r="D73" s="79"/>
      <c r="E73" s="79"/>
      <c r="F73" s="79"/>
      <c r="G73" s="80"/>
      <c r="H73" s="4"/>
      <c r="I73" s="4"/>
      <c r="J73" s="4"/>
      <c r="K73" s="4"/>
    </row>
    <row r="74" spans="1:11" s="42" customFormat="1" ht="20" customHeight="1" x14ac:dyDescent="0.25">
      <c r="A74" s="36" t="s">
        <v>64</v>
      </c>
      <c r="B74" s="37"/>
      <c r="C74" s="38">
        <v>250</v>
      </c>
      <c r="D74" s="38">
        <f t="shared" ref="D74:D82" si="13">C74*B74</f>
        <v>0</v>
      </c>
      <c r="E74" s="37">
        <v>1340</v>
      </c>
      <c r="F74" s="39">
        <f t="shared" ref="F74:F82" si="14">E74*B74</f>
        <v>0</v>
      </c>
      <c r="G74" s="40"/>
      <c r="H74" s="41"/>
      <c r="I74" s="41"/>
      <c r="J74" s="41"/>
      <c r="K74" s="41"/>
    </row>
    <row r="75" spans="1:11" s="42" customFormat="1" ht="20" customHeight="1" x14ac:dyDescent="0.25">
      <c r="A75" s="36" t="s">
        <v>65</v>
      </c>
      <c r="B75" s="37"/>
      <c r="C75" s="38">
        <v>500</v>
      </c>
      <c r="D75" s="38">
        <f t="shared" si="13"/>
        <v>0</v>
      </c>
      <c r="E75" s="37">
        <v>1560</v>
      </c>
      <c r="F75" s="39">
        <f t="shared" si="14"/>
        <v>0</v>
      </c>
      <c r="G75" s="40"/>
      <c r="H75" s="41"/>
      <c r="I75" s="41"/>
      <c r="J75" s="41"/>
      <c r="K75" s="41"/>
    </row>
    <row r="76" spans="1:11" s="42" customFormat="1" ht="40" customHeight="1" x14ac:dyDescent="0.25">
      <c r="A76" s="36" t="s">
        <v>144</v>
      </c>
      <c r="B76" s="37"/>
      <c r="C76" s="38">
        <v>250</v>
      </c>
      <c r="D76" s="38">
        <f t="shared" si="13"/>
        <v>0</v>
      </c>
      <c r="E76" s="37">
        <v>690</v>
      </c>
      <c r="F76" s="39">
        <f t="shared" si="14"/>
        <v>0</v>
      </c>
      <c r="G76" s="40"/>
      <c r="H76" s="41"/>
      <c r="I76" s="41"/>
      <c r="J76" s="41"/>
      <c r="K76" s="41"/>
    </row>
    <row r="77" spans="1:11" s="42" customFormat="1" ht="20" customHeight="1" x14ac:dyDescent="0.25">
      <c r="A77" s="36" t="s">
        <v>66</v>
      </c>
      <c r="B77" s="37"/>
      <c r="C77" s="38">
        <v>450</v>
      </c>
      <c r="D77" s="38">
        <f t="shared" si="13"/>
        <v>0</v>
      </c>
      <c r="E77" s="37">
        <v>1290</v>
      </c>
      <c r="F77" s="39">
        <f t="shared" si="14"/>
        <v>0</v>
      </c>
      <c r="G77" s="40"/>
      <c r="H77" s="41"/>
      <c r="I77" s="41"/>
      <c r="J77" s="41"/>
      <c r="K77" s="41"/>
    </row>
    <row r="78" spans="1:11" s="42" customFormat="1" ht="20" customHeight="1" x14ac:dyDescent="0.25">
      <c r="A78" s="36" t="s">
        <v>67</v>
      </c>
      <c r="B78" s="37"/>
      <c r="C78" s="38">
        <v>150</v>
      </c>
      <c r="D78" s="38">
        <f t="shared" si="13"/>
        <v>0</v>
      </c>
      <c r="E78" s="37">
        <v>580</v>
      </c>
      <c r="F78" s="39">
        <f t="shared" si="14"/>
        <v>0</v>
      </c>
      <c r="G78" s="40"/>
      <c r="H78" s="41"/>
      <c r="I78" s="41"/>
      <c r="J78" s="41"/>
      <c r="K78" s="41"/>
    </row>
    <row r="79" spans="1:11" s="42" customFormat="1" ht="40" customHeight="1" x14ac:dyDescent="0.25">
      <c r="A79" s="65" t="s">
        <v>145</v>
      </c>
      <c r="B79" s="66"/>
      <c r="C79" s="67">
        <v>300</v>
      </c>
      <c r="D79" s="67">
        <f t="shared" si="13"/>
        <v>0</v>
      </c>
      <c r="E79" s="66">
        <v>890</v>
      </c>
      <c r="F79" s="68">
        <f t="shared" si="14"/>
        <v>0</v>
      </c>
      <c r="G79" s="69"/>
      <c r="H79" s="41"/>
      <c r="I79" s="41"/>
      <c r="J79" s="41"/>
      <c r="K79" s="41"/>
    </row>
    <row r="80" spans="1:11" s="42" customFormat="1" ht="20" customHeight="1" x14ac:dyDescent="0.25">
      <c r="A80" s="36" t="s">
        <v>68</v>
      </c>
      <c r="B80" s="37"/>
      <c r="C80" s="38">
        <v>150</v>
      </c>
      <c r="D80" s="38">
        <f t="shared" si="13"/>
        <v>0</v>
      </c>
      <c r="E80" s="37">
        <v>680</v>
      </c>
      <c r="F80" s="39">
        <f t="shared" si="14"/>
        <v>0</v>
      </c>
      <c r="G80" s="40"/>
      <c r="H80" s="41"/>
      <c r="I80" s="41"/>
      <c r="J80" s="41"/>
      <c r="K80" s="41"/>
    </row>
    <row r="81" spans="1:11" s="42" customFormat="1" ht="20" customHeight="1" x14ac:dyDescent="0.25">
      <c r="A81" s="43" t="s">
        <v>69</v>
      </c>
      <c r="B81" s="37"/>
      <c r="C81" s="44">
        <v>200</v>
      </c>
      <c r="D81" s="44">
        <f t="shared" si="13"/>
        <v>0</v>
      </c>
      <c r="E81" s="37">
        <v>570</v>
      </c>
      <c r="F81" s="37">
        <f t="shared" si="14"/>
        <v>0</v>
      </c>
      <c r="G81" s="40"/>
      <c r="H81" s="41"/>
      <c r="I81" s="41"/>
      <c r="J81" s="41"/>
      <c r="K81" s="41"/>
    </row>
    <row r="82" spans="1:11" s="42" customFormat="1" ht="20" customHeight="1" x14ac:dyDescent="0.25">
      <c r="A82" s="43" t="s">
        <v>70</v>
      </c>
      <c r="B82" s="37"/>
      <c r="C82" s="44">
        <v>300</v>
      </c>
      <c r="D82" s="44">
        <f t="shared" si="13"/>
        <v>0</v>
      </c>
      <c r="E82" s="37">
        <v>680</v>
      </c>
      <c r="F82" s="37">
        <f t="shared" si="14"/>
        <v>0</v>
      </c>
      <c r="G82" s="40"/>
      <c r="H82" s="41"/>
      <c r="I82" s="41"/>
      <c r="J82" s="41"/>
      <c r="K82" s="41"/>
    </row>
    <row r="83" spans="1:11" ht="20" customHeight="1" x14ac:dyDescent="0.25">
      <c r="A83" s="55" t="s">
        <v>129</v>
      </c>
      <c r="B83" s="78">
        <f>SUM(D84:D91)/B5</f>
        <v>0</v>
      </c>
      <c r="C83" s="79"/>
      <c r="D83" s="79"/>
      <c r="E83" s="79"/>
      <c r="F83" s="79"/>
      <c r="G83" s="80"/>
      <c r="H83" s="4"/>
      <c r="I83" s="4"/>
      <c r="J83" s="4"/>
      <c r="K83" s="4"/>
    </row>
    <row r="84" spans="1:11" s="42" customFormat="1" ht="20" customHeight="1" x14ac:dyDescent="0.25">
      <c r="A84" s="45" t="s">
        <v>71</v>
      </c>
      <c r="B84" s="37"/>
      <c r="C84" s="44">
        <v>180</v>
      </c>
      <c r="D84" s="44">
        <f t="shared" ref="D84:D91" si="15">C84*B84</f>
        <v>0</v>
      </c>
      <c r="E84" s="37">
        <v>380</v>
      </c>
      <c r="F84" s="37">
        <f t="shared" ref="F84:F91" si="16">E84*B84</f>
        <v>0</v>
      </c>
      <c r="G84" s="70" t="s">
        <v>134</v>
      </c>
      <c r="H84" s="46"/>
      <c r="I84" s="46"/>
      <c r="J84" s="46"/>
      <c r="K84" s="46"/>
    </row>
    <row r="85" spans="1:11" s="42" customFormat="1" ht="20" customHeight="1" x14ac:dyDescent="0.25">
      <c r="A85" s="45" t="s">
        <v>72</v>
      </c>
      <c r="B85" s="37"/>
      <c r="C85" s="44">
        <v>100</v>
      </c>
      <c r="D85" s="44">
        <f t="shared" si="15"/>
        <v>0</v>
      </c>
      <c r="E85" s="37">
        <v>590</v>
      </c>
      <c r="F85" s="37">
        <f t="shared" si="16"/>
        <v>0</v>
      </c>
      <c r="G85" s="40"/>
      <c r="H85" s="41"/>
      <c r="I85" s="41"/>
      <c r="J85" s="41"/>
      <c r="K85" s="41"/>
    </row>
    <row r="86" spans="1:11" s="42" customFormat="1" ht="20" customHeight="1" x14ac:dyDescent="0.25">
      <c r="A86" s="45" t="s">
        <v>73</v>
      </c>
      <c r="B86" s="37"/>
      <c r="C86" s="44">
        <v>180</v>
      </c>
      <c r="D86" s="44">
        <f t="shared" si="15"/>
        <v>0</v>
      </c>
      <c r="E86" s="37">
        <v>440</v>
      </c>
      <c r="F86" s="37">
        <f t="shared" si="16"/>
        <v>0</v>
      </c>
      <c r="G86" s="40"/>
      <c r="H86" s="41"/>
      <c r="I86" s="41"/>
      <c r="J86" s="41"/>
      <c r="K86" s="41"/>
    </row>
    <row r="87" spans="1:11" s="42" customFormat="1" ht="20" customHeight="1" x14ac:dyDescent="0.25">
      <c r="A87" s="45" t="s">
        <v>74</v>
      </c>
      <c r="B87" s="37"/>
      <c r="C87" s="44">
        <v>190</v>
      </c>
      <c r="D87" s="44">
        <f t="shared" si="15"/>
        <v>0</v>
      </c>
      <c r="E87" s="37">
        <v>390</v>
      </c>
      <c r="F87" s="37">
        <f t="shared" si="16"/>
        <v>0</v>
      </c>
      <c r="G87" s="40"/>
      <c r="H87" s="41"/>
      <c r="I87" s="41"/>
      <c r="J87" s="41"/>
      <c r="K87" s="41"/>
    </row>
    <row r="88" spans="1:11" s="42" customFormat="1" ht="20" customHeight="1" x14ac:dyDescent="0.25">
      <c r="A88" s="43" t="s">
        <v>75</v>
      </c>
      <c r="B88" s="37"/>
      <c r="C88" s="44">
        <v>200</v>
      </c>
      <c r="D88" s="44">
        <f t="shared" si="15"/>
        <v>0</v>
      </c>
      <c r="E88" s="37">
        <v>280</v>
      </c>
      <c r="F88" s="37">
        <f t="shared" si="16"/>
        <v>0</v>
      </c>
      <c r="G88" s="40"/>
      <c r="H88" s="41"/>
      <c r="I88" s="41"/>
      <c r="J88" s="41"/>
      <c r="K88" s="41"/>
    </row>
    <row r="89" spans="1:11" s="42" customFormat="1" ht="20" customHeight="1" x14ac:dyDescent="0.25">
      <c r="A89" s="43" t="s">
        <v>76</v>
      </c>
      <c r="B89" s="37"/>
      <c r="C89" s="44">
        <v>200</v>
      </c>
      <c r="D89" s="44">
        <f t="shared" si="15"/>
        <v>0</v>
      </c>
      <c r="E89" s="37">
        <v>290</v>
      </c>
      <c r="F89" s="37">
        <f t="shared" si="16"/>
        <v>0</v>
      </c>
      <c r="G89" s="40"/>
      <c r="H89" s="41"/>
      <c r="I89" s="41"/>
      <c r="J89" s="41"/>
      <c r="K89" s="41"/>
    </row>
    <row r="90" spans="1:11" s="42" customFormat="1" ht="20" customHeight="1" x14ac:dyDescent="0.25">
      <c r="A90" s="43" t="s">
        <v>77</v>
      </c>
      <c r="B90" s="37"/>
      <c r="C90" s="44">
        <v>200</v>
      </c>
      <c r="D90" s="44">
        <f t="shared" si="15"/>
        <v>0</v>
      </c>
      <c r="E90" s="37">
        <v>370</v>
      </c>
      <c r="F90" s="37">
        <f t="shared" si="16"/>
        <v>0</v>
      </c>
      <c r="G90" s="40"/>
      <c r="H90" s="41"/>
      <c r="I90" s="41"/>
      <c r="J90" s="41"/>
      <c r="K90" s="41"/>
    </row>
    <row r="91" spans="1:11" s="42" customFormat="1" ht="20" customHeight="1" x14ac:dyDescent="0.25">
      <c r="A91" s="43" t="s">
        <v>78</v>
      </c>
      <c r="B91" s="37"/>
      <c r="C91" s="44">
        <v>200</v>
      </c>
      <c r="D91" s="44">
        <f t="shared" si="15"/>
        <v>0</v>
      </c>
      <c r="E91" s="37">
        <v>320</v>
      </c>
      <c r="F91" s="37">
        <f t="shared" si="16"/>
        <v>0</v>
      </c>
      <c r="G91" s="40"/>
      <c r="H91" s="41"/>
      <c r="I91" s="41"/>
      <c r="J91" s="41"/>
      <c r="K91" s="41"/>
    </row>
    <row r="92" spans="1:11" ht="20" customHeight="1" x14ac:dyDescent="0.25">
      <c r="A92" s="56" t="s">
        <v>130</v>
      </c>
      <c r="B92" s="78">
        <f>SUM(D93:D95)/B5</f>
        <v>0</v>
      </c>
      <c r="C92" s="79"/>
      <c r="D92" s="79"/>
      <c r="E92" s="79"/>
      <c r="F92" s="79"/>
      <c r="G92" s="80"/>
      <c r="H92" s="4"/>
      <c r="I92" s="4"/>
      <c r="J92" s="4"/>
      <c r="K92" s="4"/>
    </row>
    <row r="93" spans="1:11" s="42" customFormat="1" ht="20" customHeight="1" x14ac:dyDescent="0.25">
      <c r="A93" s="43" t="s">
        <v>79</v>
      </c>
      <c r="B93" s="37"/>
      <c r="C93" s="44">
        <v>50</v>
      </c>
      <c r="D93" s="44">
        <f t="shared" ref="D93:D96" si="17">C94*B94</f>
        <v>0</v>
      </c>
      <c r="E93" s="37">
        <v>150</v>
      </c>
      <c r="F93" s="37">
        <f t="shared" ref="F93:F96" si="18">E93*B93</f>
        <v>0</v>
      </c>
      <c r="G93" s="40"/>
      <c r="H93" s="41"/>
      <c r="I93" s="41"/>
      <c r="J93" s="41"/>
      <c r="K93" s="41"/>
    </row>
    <row r="94" spans="1:11" s="42" customFormat="1" ht="20" customHeight="1" x14ac:dyDescent="0.25">
      <c r="A94" s="43" t="s">
        <v>80</v>
      </c>
      <c r="B94" s="37"/>
      <c r="C94" s="44">
        <v>50</v>
      </c>
      <c r="D94" s="44">
        <f t="shared" si="17"/>
        <v>0</v>
      </c>
      <c r="E94" s="37">
        <v>80</v>
      </c>
      <c r="F94" s="37">
        <f t="shared" si="18"/>
        <v>0</v>
      </c>
      <c r="G94" s="40"/>
      <c r="H94" s="41"/>
      <c r="I94" s="41"/>
      <c r="J94" s="41"/>
      <c r="K94" s="41"/>
    </row>
    <row r="95" spans="1:11" s="42" customFormat="1" ht="20" customHeight="1" x14ac:dyDescent="0.25">
      <c r="A95" s="43" t="s">
        <v>81</v>
      </c>
      <c r="B95" s="37"/>
      <c r="C95" s="44">
        <v>50</v>
      </c>
      <c r="D95" s="44">
        <f t="shared" si="17"/>
        <v>0</v>
      </c>
      <c r="E95" s="37">
        <v>120</v>
      </c>
      <c r="F95" s="37">
        <f t="shared" si="18"/>
        <v>0</v>
      </c>
      <c r="G95" s="40"/>
      <c r="H95" s="41"/>
      <c r="I95" s="41"/>
      <c r="J95" s="41"/>
      <c r="K95" s="41"/>
    </row>
    <row r="96" spans="1:11" s="42" customFormat="1" ht="20" customHeight="1" x14ac:dyDescent="0.25">
      <c r="A96" s="43" t="s">
        <v>82</v>
      </c>
      <c r="B96" s="37"/>
      <c r="C96" s="44">
        <v>50</v>
      </c>
      <c r="D96" s="44">
        <f t="shared" si="17"/>
        <v>0</v>
      </c>
      <c r="E96" s="37">
        <v>120</v>
      </c>
      <c r="F96" s="37">
        <f t="shared" si="18"/>
        <v>0</v>
      </c>
      <c r="G96" s="40"/>
      <c r="H96" s="41"/>
      <c r="I96" s="41"/>
      <c r="J96" s="41"/>
      <c r="K96" s="41"/>
    </row>
    <row r="97" spans="1:11" ht="20" customHeight="1" x14ac:dyDescent="0.25">
      <c r="A97" s="55" t="s">
        <v>131</v>
      </c>
      <c r="B97" s="78">
        <f>SUM(D99:D114)/B5</f>
        <v>0</v>
      </c>
      <c r="C97" s="79"/>
      <c r="D97" s="79"/>
      <c r="E97" s="79"/>
      <c r="F97" s="79"/>
      <c r="G97" s="80"/>
      <c r="H97" s="4"/>
      <c r="I97" s="4"/>
      <c r="J97" s="4"/>
      <c r="K97" s="4"/>
    </row>
    <row r="98" spans="1:11" ht="20" customHeight="1" x14ac:dyDescent="0.25">
      <c r="A98" s="7" t="s">
        <v>83</v>
      </c>
      <c r="B98" s="8"/>
      <c r="C98" s="9">
        <v>180</v>
      </c>
      <c r="D98" s="9">
        <f t="shared" ref="D98:D114" si="19">C98*B98</f>
        <v>0</v>
      </c>
      <c r="E98" s="8">
        <v>450</v>
      </c>
      <c r="F98" s="10">
        <f t="shared" ref="F98:F114" si="20">E98*B98</f>
        <v>0</v>
      </c>
      <c r="G98" s="35" t="s">
        <v>134</v>
      </c>
      <c r="H98" s="12"/>
      <c r="I98" s="12"/>
      <c r="J98" s="12"/>
      <c r="K98" s="12"/>
    </row>
    <row r="99" spans="1:11" ht="20" customHeight="1" x14ac:dyDescent="0.25">
      <c r="A99" s="7" t="s">
        <v>84</v>
      </c>
      <c r="B99" s="8"/>
      <c r="C99" s="9">
        <v>1000</v>
      </c>
      <c r="D99" s="9">
        <f t="shared" si="19"/>
        <v>0</v>
      </c>
      <c r="E99" s="8">
        <v>2500</v>
      </c>
      <c r="F99" s="10">
        <f t="shared" si="20"/>
        <v>0</v>
      </c>
      <c r="G99" s="11"/>
      <c r="H99" s="12"/>
      <c r="I99" s="12"/>
      <c r="J99" s="12"/>
      <c r="K99" s="12"/>
    </row>
    <row r="100" spans="1:11" ht="20" customHeight="1" x14ac:dyDescent="0.25">
      <c r="A100" s="7" t="s">
        <v>85</v>
      </c>
      <c r="B100" s="8"/>
      <c r="C100" s="9"/>
      <c r="D100" s="9">
        <f t="shared" si="19"/>
        <v>0</v>
      </c>
      <c r="E100" s="8">
        <v>1000</v>
      </c>
      <c r="F100" s="10">
        <f t="shared" si="20"/>
        <v>0</v>
      </c>
      <c r="G100" s="11"/>
      <c r="H100" s="12"/>
      <c r="I100" s="12"/>
      <c r="J100" s="12"/>
      <c r="K100" s="12"/>
    </row>
    <row r="101" spans="1:11" ht="20" customHeight="1" x14ac:dyDescent="0.25">
      <c r="A101" s="7" t="s">
        <v>122</v>
      </c>
      <c r="B101" s="16"/>
      <c r="C101" s="9"/>
      <c r="D101" s="9">
        <f t="shared" si="19"/>
        <v>0</v>
      </c>
      <c r="E101" s="16">
        <v>580</v>
      </c>
      <c r="F101" s="10">
        <f t="shared" si="20"/>
        <v>0</v>
      </c>
      <c r="G101" s="11"/>
      <c r="H101" s="12"/>
      <c r="I101" s="12"/>
      <c r="J101" s="12"/>
      <c r="K101" s="12"/>
    </row>
    <row r="102" spans="1:11" ht="20" customHeight="1" x14ac:dyDescent="0.25">
      <c r="A102" s="7" t="s">
        <v>87</v>
      </c>
      <c r="B102" s="8"/>
      <c r="C102" s="9">
        <v>250</v>
      </c>
      <c r="D102" s="9">
        <f>C102*B102</f>
        <v>0</v>
      </c>
      <c r="E102" s="8">
        <v>580</v>
      </c>
      <c r="F102" s="10">
        <f>E102*B102</f>
        <v>0</v>
      </c>
      <c r="G102" s="11"/>
      <c r="H102" s="12"/>
      <c r="I102" s="12"/>
      <c r="J102" s="12"/>
      <c r="K102" s="12"/>
    </row>
    <row r="103" spans="1:11" ht="20" customHeight="1" x14ac:dyDescent="0.25">
      <c r="A103" s="7" t="s">
        <v>88</v>
      </c>
      <c r="B103" s="8"/>
      <c r="C103" s="9">
        <v>155</v>
      </c>
      <c r="D103" s="9">
        <f>C103*B103</f>
        <v>0</v>
      </c>
      <c r="E103" s="8">
        <v>650</v>
      </c>
      <c r="F103" s="10">
        <f>E103*B103</f>
        <v>0</v>
      </c>
      <c r="G103" s="11"/>
      <c r="H103" s="12"/>
      <c r="I103" s="12"/>
      <c r="J103" s="12"/>
      <c r="K103" s="12"/>
    </row>
    <row r="104" spans="1:11" ht="20" customHeight="1" x14ac:dyDescent="0.25">
      <c r="A104" s="7" t="s">
        <v>89</v>
      </c>
      <c r="B104" s="8"/>
      <c r="C104" s="9">
        <v>130</v>
      </c>
      <c r="D104" s="9">
        <f>C104*B104</f>
        <v>0</v>
      </c>
      <c r="E104" s="8">
        <v>420</v>
      </c>
      <c r="F104" s="10">
        <f>E104*B104</f>
        <v>0</v>
      </c>
      <c r="G104" s="11"/>
      <c r="H104" s="12"/>
      <c r="I104" s="12"/>
      <c r="J104" s="12"/>
      <c r="K104" s="12"/>
    </row>
    <row r="105" spans="1:11" ht="20" customHeight="1" x14ac:dyDescent="0.25">
      <c r="A105" s="7" t="s">
        <v>86</v>
      </c>
      <c r="B105" s="8"/>
      <c r="C105" s="9"/>
      <c r="D105" s="9">
        <f t="shared" si="19"/>
        <v>0</v>
      </c>
      <c r="E105" s="8">
        <v>390</v>
      </c>
      <c r="F105" s="10">
        <f t="shared" si="20"/>
        <v>0</v>
      </c>
      <c r="G105" s="11"/>
      <c r="H105" s="12"/>
      <c r="I105" s="12"/>
      <c r="J105" s="12"/>
      <c r="K105" s="12"/>
    </row>
    <row r="106" spans="1:11" ht="20" customHeight="1" x14ac:dyDescent="0.25">
      <c r="A106" s="7" t="s">
        <v>90</v>
      </c>
      <c r="B106" s="8"/>
      <c r="C106" s="9">
        <v>230</v>
      </c>
      <c r="D106" s="9">
        <f t="shared" si="19"/>
        <v>0</v>
      </c>
      <c r="E106" s="8">
        <v>490</v>
      </c>
      <c r="F106" s="10">
        <f t="shared" si="20"/>
        <v>0</v>
      </c>
      <c r="G106" s="11"/>
      <c r="H106" s="12"/>
      <c r="I106" s="12"/>
      <c r="J106" s="12"/>
      <c r="K106" s="12"/>
    </row>
    <row r="107" spans="1:11" ht="20" customHeight="1" x14ac:dyDescent="0.25">
      <c r="A107" s="7" t="s">
        <v>91</v>
      </c>
      <c r="B107" s="8"/>
      <c r="C107" s="9">
        <v>150</v>
      </c>
      <c r="D107" s="9">
        <f t="shared" si="19"/>
        <v>0</v>
      </c>
      <c r="E107" s="8">
        <v>640</v>
      </c>
      <c r="F107" s="10">
        <f t="shared" si="20"/>
        <v>0</v>
      </c>
      <c r="G107" s="11"/>
      <c r="H107" s="12"/>
      <c r="I107" s="12"/>
      <c r="J107" s="12"/>
      <c r="K107" s="12"/>
    </row>
    <row r="108" spans="1:11" ht="20" customHeight="1" x14ac:dyDescent="0.25">
      <c r="A108" s="7" t="s">
        <v>92</v>
      </c>
      <c r="B108" s="8"/>
      <c r="C108" s="9">
        <v>50</v>
      </c>
      <c r="D108" s="9">
        <f t="shared" si="19"/>
        <v>0</v>
      </c>
      <c r="E108" s="8">
        <v>150</v>
      </c>
      <c r="F108" s="10">
        <f t="shared" si="20"/>
        <v>0</v>
      </c>
      <c r="G108" s="11"/>
      <c r="H108" s="12"/>
      <c r="I108" s="12"/>
      <c r="J108" s="12"/>
      <c r="K108" s="12"/>
    </row>
    <row r="109" spans="1:11" ht="40" customHeight="1" x14ac:dyDescent="0.25">
      <c r="A109" s="7" t="s">
        <v>93</v>
      </c>
      <c r="B109" s="8"/>
      <c r="C109" s="9">
        <v>50</v>
      </c>
      <c r="D109" s="9">
        <f t="shared" si="19"/>
        <v>0</v>
      </c>
      <c r="E109" s="8">
        <v>180</v>
      </c>
      <c r="F109" s="10">
        <f t="shared" si="20"/>
        <v>0</v>
      </c>
      <c r="G109" s="11"/>
      <c r="H109" s="12"/>
      <c r="I109" s="12"/>
      <c r="J109" s="12"/>
      <c r="K109" s="12"/>
    </row>
    <row r="110" spans="1:11" ht="20" customHeight="1" x14ac:dyDescent="0.25">
      <c r="A110" s="7" t="s">
        <v>94</v>
      </c>
      <c r="B110" s="8"/>
      <c r="C110" s="9">
        <v>1000</v>
      </c>
      <c r="D110" s="9">
        <f t="shared" si="19"/>
        <v>0</v>
      </c>
      <c r="E110" s="8">
        <v>1500</v>
      </c>
      <c r="F110" s="10">
        <f t="shared" si="20"/>
        <v>0</v>
      </c>
      <c r="G110" s="11"/>
      <c r="H110" s="12"/>
      <c r="I110" s="12"/>
      <c r="J110" s="12"/>
      <c r="K110" s="12"/>
    </row>
    <row r="111" spans="1:11" ht="20" customHeight="1" x14ac:dyDescent="0.25">
      <c r="A111" s="7" t="s">
        <v>95</v>
      </c>
      <c r="B111" s="8"/>
      <c r="C111" s="9">
        <v>150</v>
      </c>
      <c r="D111" s="9">
        <f t="shared" si="19"/>
        <v>0</v>
      </c>
      <c r="E111" s="8">
        <v>290</v>
      </c>
      <c r="F111" s="10">
        <f t="shared" si="20"/>
        <v>0</v>
      </c>
      <c r="G111" s="11"/>
      <c r="H111" s="12"/>
      <c r="I111" s="12"/>
      <c r="J111" s="12"/>
      <c r="K111" s="12"/>
    </row>
    <row r="112" spans="1:11" ht="20" customHeight="1" x14ac:dyDescent="0.25">
      <c r="A112" s="7" t="s">
        <v>96</v>
      </c>
      <c r="B112" s="8"/>
      <c r="C112" s="9">
        <v>150</v>
      </c>
      <c r="D112" s="9">
        <f t="shared" si="19"/>
        <v>0</v>
      </c>
      <c r="E112" s="8">
        <v>320</v>
      </c>
      <c r="F112" s="10">
        <f t="shared" si="20"/>
        <v>0</v>
      </c>
      <c r="G112" s="11"/>
      <c r="H112" s="12"/>
      <c r="I112" s="12"/>
      <c r="J112" s="12"/>
      <c r="K112" s="12"/>
    </row>
    <row r="113" spans="1:11" ht="20" customHeight="1" x14ac:dyDescent="0.25">
      <c r="A113" s="7" t="s">
        <v>97</v>
      </c>
      <c r="B113" s="8"/>
      <c r="C113" s="9">
        <v>150</v>
      </c>
      <c r="D113" s="9">
        <f t="shared" si="19"/>
        <v>0</v>
      </c>
      <c r="E113" s="8">
        <v>250</v>
      </c>
      <c r="F113" s="10">
        <f t="shared" si="20"/>
        <v>0</v>
      </c>
      <c r="G113" s="11"/>
      <c r="H113" s="12"/>
      <c r="I113" s="12"/>
      <c r="J113" s="12"/>
      <c r="K113" s="12"/>
    </row>
    <row r="114" spans="1:11" ht="20" customHeight="1" x14ac:dyDescent="0.25">
      <c r="A114" s="7" t="s">
        <v>98</v>
      </c>
      <c r="B114" s="8"/>
      <c r="C114" s="9">
        <v>150</v>
      </c>
      <c r="D114" s="9">
        <f t="shared" si="19"/>
        <v>0</v>
      </c>
      <c r="E114" s="8">
        <v>250</v>
      </c>
      <c r="F114" s="10">
        <f t="shared" si="20"/>
        <v>0</v>
      </c>
      <c r="G114" s="11"/>
      <c r="H114" s="12"/>
      <c r="I114" s="12"/>
      <c r="J114" s="12"/>
      <c r="K114" s="12"/>
    </row>
    <row r="115" spans="1:11" ht="20" customHeight="1" x14ac:dyDescent="0.25">
      <c r="A115" s="55" t="s">
        <v>132</v>
      </c>
      <c r="B115" s="78">
        <f>SUM(D117:D125)/B5</f>
        <v>0</v>
      </c>
      <c r="C115" s="79"/>
      <c r="D115" s="79"/>
      <c r="E115" s="79"/>
      <c r="F115" s="79"/>
      <c r="G115" s="80"/>
      <c r="H115" s="4"/>
      <c r="I115" s="4"/>
      <c r="J115" s="4"/>
      <c r="K115" s="4"/>
    </row>
    <row r="116" spans="1:11" ht="20" customHeight="1" x14ac:dyDescent="0.25">
      <c r="A116" s="17" t="s">
        <v>99</v>
      </c>
      <c r="B116" s="8"/>
      <c r="C116" s="13">
        <v>300</v>
      </c>
      <c r="D116" s="9">
        <f t="shared" ref="D116:D125" si="21">C116*B116</f>
        <v>0</v>
      </c>
      <c r="E116" s="8">
        <v>350</v>
      </c>
      <c r="F116" s="10">
        <f t="shared" ref="F116:F125" si="22">E116*B116</f>
        <v>0</v>
      </c>
      <c r="G116" s="35" t="s">
        <v>134</v>
      </c>
      <c r="H116" s="12"/>
      <c r="I116" s="12"/>
      <c r="J116" s="12"/>
      <c r="K116" s="12"/>
    </row>
    <row r="117" spans="1:11" ht="20" customHeight="1" x14ac:dyDescent="0.25">
      <c r="A117" s="18" t="s">
        <v>100</v>
      </c>
      <c r="B117" s="15"/>
      <c r="C117" s="14">
        <v>1200</v>
      </c>
      <c r="D117" s="9">
        <f t="shared" si="21"/>
        <v>0</v>
      </c>
      <c r="E117" s="15">
        <v>780</v>
      </c>
      <c r="F117" s="19">
        <f t="shared" si="22"/>
        <v>0</v>
      </c>
      <c r="G117" s="20"/>
      <c r="H117" s="21"/>
      <c r="I117" s="21"/>
      <c r="J117" s="21"/>
      <c r="K117" s="21"/>
    </row>
    <row r="118" spans="1:11" ht="20" customHeight="1" x14ac:dyDescent="0.25">
      <c r="A118" s="18" t="s">
        <v>101</v>
      </c>
      <c r="B118" s="15"/>
      <c r="C118" s="14">
        <v>1200</v>
      </c>
      <c r="D118" s="9">
        <f t="shared" si="21"/>
        <v>0</v>
      </c>
      <c r="E118" s="15">
        <v>720</v>
      </c>
      <c r="F118" s="19">
        <f t="shared" si="22"/>
        <v>0</v>
      </c>
      <c r="G118" s="20"/>
      <c r="H118" s="21"/>
      <c r="I118" s="21"/>
      <c r="J118" s="21"/>
      <c r="K118" s="21"/>
    </row>
    <row r="119" spans="1:11" ht="20" customHeight="1" x14ac:dyDescent="0.25">
      <c r="A119" s="18" t="s">
        <v>102</v>
      </c>
      <c r="B119" s="15"/>
      <c r="C119" s="14">
        <v>1200</v>
      </c>
      <c r="D119" s="9">
        <f t="shared" si="21"/>
        <v>0</v>
      </c>
      <c r="E119" s="15">
        <v>720</v>
      </c>
      <c r="F119" s="19">
        <f t="shared" si="22"/>
        <v>0</v>
      </c>
      <c r="G119" s="20"/>
      <c r="H119" s="21"/>
      <c r="I119" s="21"/>
      <c r="J119" s="21"/>
      <c r="K119" s="21"/>
    </row>
    <row r="120" spans="1:11" ht="20" customHeight="1" x14ac:dyDescent="0.25">
      <c r="A120" s="18" t="s">
        <v>147</v>
      </c>
      <c r="B120" s="15"/>
      <c r="C120" s="14">
        <v>750</v>
      </c>
      <c r="D120" s="9">
        <f t="shared" si="21"/>
        <v>0</v>
      </c>
      <c r="E120" s="15">
        <v>420</v>
      </c>
      <c r="F120" s="19">
        <f t="shared" si="22"/>
        <v>0</v>
      </c>
      <c r="G120" s="22"/>
      <c r="H120" s="23"/>
      <c r="I120" s="23"/>
      <c r="J120" s="23"/>
      <c r="K120" s="23"/>
    </row>
    <row r="121" spans="1:11" ht="20" customHeight="1" x14ac:dyDescent="0.25">
      <c r="A121" s="18" t="s">
        <v>148</v>
      </c>
      <c r="B121" s="15"/>
      <c r="C121" s="14">
        <v>750</v>
      </c>
      <c r="D121" s="9">
        <f t="shared" si="21"/>
        <v>0</v>
      </c>
      <c r="E121" s="15">
        <v>420</v>
      </c>
      <c r="F121" s="19">
        <f t="shared" si="22"/>
        <v>0</v>
      </c>
      <c r="G121" s="22"/>
      <c r="H121" s="23"/>
      <c r="I121" s="23"/>
      <c r="J121" s="23"/>
      <c r="K121" s="23"/>
    </row>
    <row r="122" spans="1:11" ht="20" customHeight="1" x14ac:dyDescent="0.25">
      <c r="A122" s="18" t="s">
        <v>149</v>
      </c>
      <c r="B122" s="15"/>
      <c r="C122" s="14">
        <v>500</v>
      </c>
      <c r="D122" s="9">
        <f t="shared" si="21"/>
        <v>0</v>
      </c>
      <c r="E122" s="15">
        <v>250</v>
      </c>
      <c r="F122" s="19">
        <f t="shared" si="22"/>
        <v>0</v>
      </c>
      <c r="G122" s="22"/>
      <c r="H122" s="23"/>
      <c r="I122" s="23"/>
      <c r="J122" s="23"/>
      <c r="K122" s="23"/>
    </row>
    <row r="123" spans="1:11" ht="20" customHeight="1" x14ac:dyDescent="0.25">
      <c r="A123" s="18" t="s">
        <v>150</v>
      </c>
      <c r="B123" s="15"/>
      <c r="C123" s="14">
        <v>500</v>
      </c>
      <c r="D123" s="9">
        <f t="shared" si="21"/>
        <v>0</v>
      </c>
      <c r="E123" s="15">
        <v>250</v>
      </c>
      <c r="F123" s="19">
        <f t="shared" si="22"/>
        <v>0</v>
      </c>
      <c r="G123" s="22"/>
      <c r="H123" s="23"/>
      <c r="I123" s="23"/>
      <c r="J123" s="23"/>
      <c r="K123" s="23"/>
    </row>
    <row r="124" spans="1:11" ht="20" customHeight="1" x14ac:dyDescent="0.25">
      <c r="A124" s="17" t="s">
        <v>103</v>
      </c>
      <c r="B124" s="8"/>
      <c r="C124" s="13">
        <v>1000</v>
      </c>
      <c r="D124" s="9">
        <f t="shared" si="21"/>
        <v>0</v>
      </c>
      <c r="E124" s="8">
        <v>530</v>
      </c>
      <c r="F124" s="10">
        <f t="shared" si="22"/>
        <v>0</v>
      </c>
      <c r="G124" s="11"/>
      <c r="H124" s="12"/>
      <c r="I124" s="12"/>
      <c r="J124" s="12"/>
      <c r="K124" s="12"/>
    </row>
    <row r="125" spans="1:11" ht="20" customHeight="1" x14ac:dyDescent="0.25">
      <c r="A125" s="17" t="s">
        <v>104</v>
      </c>
      <c r="B125" s="8"/>
      <c r="C125" s="13">
        <v>1000</v>
      </c>
      <c r="D125" s="9">
        <f t="shared" si="21"/>
        <v>0</v>
      </c>
      <c r="E125" s="8">
        <v>730</v>
      </c>
      <c r="F125" s="10">
        <f t="shared" si="22"/>
        <v>0</v>
      </c>
      <c r="G125" s="11"/>
      <c r="H125" s="12"/>
      <c r="I125" s="12"/>
      <c r="J125" s="12"/>
      <c r="K125" s="12"/>
    </row>
    <row r="126" spans="1:11" s="64" customFormat="1" ht="20" customHeight="1" x14ac:dyDescent="0.3">
      <c r="A126" s="62" t="s">
        <v>133</v>
      </c>
      <c r="B126" s="93">
        <f>SUM(D127:D137)/B5</f>
        <v>0</v>
      </c>
      <c r="C126" s="94"/>
      <c r="D126" s="94"/>
      <c r="E126" s="94"/>
      <c r="F126" s="94"/>
      <c r="G126" s="95"/>
      <c r="H126" s="63"/>
      <c r="I126" s="63"/>
      <c r="J126" s="63"/>
      <c r="K126" s="63"/>
    </row>
    <row r="127" spans="1:11" ht="20" customHeight="1" x14ac:dyDescent="0.25">
      <c r="A127" s="7" t="s">
        <v>105</v>
      </c>
      <c r="B127" s="8"/>
      <c r="C127" s="13">
        <v>500</v>
      </c>
      <c r="D127" s="9">
        <f t="shared" ref="D127:D137" si="23">C127*B127</f>
        <v>0</v>
      </c>
      <c r="E127" s="8">
        <v>2900</v>
      </c>
      <c r="F127" s="10">
        <f t="shared" ref="F127:F137" si="24">E127*B127</f>
        <v>0</v>
      </c>
      <c r="G127" s="11"/>
      <c r="H127" s="12"/>
      <c r="I127" s="12"/>
      <c r="J127" s="12"/>
      <c r="K127" s="12"/>
    </row>
    <row r="128" spans="1:11" ht="20" customHeight="1" x14ac:dyDescent="0.25">
      <c r="A128" s="17" t="s">
        <v>106</v>
      </c>
      <c r="B128" s="8"/>
      <c r="C128" s="13">
        <v>500</v>
      </c>
      <c r="D128" s="9">
        <f t="shared" si="23"/>
        <v>0</v>
      </c>
      <c r="E128" s="8">
        <v>4600</v>
      </c>
      <c r="F128" s="10">
        <f t="shared" si="24"/>
        <v>0</v>
      </c>
      <c r="G128" s="11"/>
      <c r="H128" s="12"/>
      <c r="I128" s="12"/>
      <c r="J128" s="12"/>
      <c r="K128" s="12"/>
    </row>
    <row r="129" spans="1:11" ht="20" customHeight="1" x14ac:dyDescent="0.25">
      <c r="A129" s="17" t="s">
        <v>107</v>
      </c>
      <c r="B129" s="8"/>
      <c r="C129" s="13">
        <v>500</v>
      </c>
      <c r="D129" s="9">
        <f t="shared" si="23"/>
        <v>0</v>
      </c>
      <c r="E129" s="8">
        <v>1900</v>
      </c>
      <c r="F129" s="10">
        <f t="shared" si="24"/>
        <v>0</v>
      </c>
      <c r="G129" s="11"/>
      <c r="H129" s="12"/>
      <c r="I129" s="12"/>
      <c r="J129" s="12"/>
      <c r="K129" s="12"/>
    </row>
    <row r="130" spans="1:11" ht="20" customHeight="1" x14ac:dyDescent="0.25">
      <c r="A130" s="17" t="s">
        <v>108</v>
      </c>
      <c r="B130" s="8"/>
      <c r="C130" s="13">
        <v>500</v>
      </c>
      <c r="D130" s="9">
        <f t="shared" si="23"/>
        <v>0</v>
      </c>
      <c r="E130" s="8">
        <v>2900</v>
      </c>
      <c r="F130" s="10">
        <f t="shared" si="24"/>
        <v>0</v>
      </c>
      <c r="G130" s="11"/>
      <c r="H130" s="12"/>
      <c r="I130" s="12"/>
      <c r="J130" s="12"/>
      <c r="K130" s="12"/>
    </row>
    <row r="131" spans="1:11" ht="20" customHeight="1" x14ac:dyDescent="0.25">
      <c r="A131" s="17" t="s">
        <v>109</v>
      </c>
      <c r="B131" s="8"/>
      <c r="C131" s="13">
        <v>500</v>
      </c>
      <c r="D131" s="9">
        <f t="shared" si="23"/>
        <v>0</v>
      </c>
      <c r="E131" s="8">
        <v>2900</v>
      </c>
      <c r="F131" s="10">
        <f t="shared" si="24"/>
        <v>0</v>
      </c>
      <c r="G131" s="11"/>
      <c r="H131" s="12"/>
      <c r="I131" s="12"/>
      <c r="J131" s="12"/>
      <c r="K131" s="12"/>
    </row>
    <row r="132" spans="1:11" ht="20" customHeight="1" x14ac:dyDescent="0.25">
      <c r="A132" s="17" t="s">
        <v>110</v>
      </c>
      <c r="B132" s="8"/>
      <c r="C132" s="13">
        <v>500</v>
      </c>
      <c r="D132" s="9">
        <f t="shared" si="23"/>
        <v>0</v>
      </c>
      <c r="E132" s="8">
        <v>3900</v>
      </c>
      <c r="F132" s="10">
        <f t="shared" si="24"/>
        <v>0</v>
      </c>
      <c r="G132" s="11"/>
      <c r="H132" s="12"/>
      <c r="I132" s="12"/>
      <c r="J132" s="12"/>
      <c r="K132" s="12"/>
    </row>
    <row r="133" spans="1:11" ht="20" customHeight="1" x14ac:dyDescent="0.25">
      <c r="A133" s="17" t="s">
        <v>111</v>
      </c>
      <c r="B133" s="8"/>
      <c r="C133" s="13">
        <v>500</v>
      </c>
      <c r="D133" s="9">
        <f t="shared" si="23"/>
        <v>0</v>
      </c>
      <c r="E133" s="8">
        <v>3500</v>
      </c>
      <c r="F133" s="10">
        <f t="shared" si="24"/>
        <v>0</v>
      </c>
      <c r="G133" s="11"/>
      <c r="H133" s="12"/>
      <c r="I133" s="12"/>
      <c r="J133" s="12"/>
      <c r="K133" s="12"/>
    </row>
    <row r="134" spans="1:11" ht="20" customHeight="1" x14ac:dyDescent="0.25">
      <c r="A134" s="17" t="s">
        <v>112</v>
      </c>
      <c r="B134" s="8"/>
      <c r="C134" s="13">
        <v>500</v>
      </c>
      <c r="D134" s="9">
        <f t="shared" si="23"/>
        <v>0</v>
      </c>
      <c r="E134" s="8">
        <v>1900</v>
      </c>
      <c r="F134" s="10">
        <f t="shared" si="24"/>
        <v>0</v>
      </c>
      <c r="G134" s="11"/>
      <c r="H134" s="12"/>
      <c r="I134" s="12"/>
      <c r="J134" s="12"/>
      <c r="K134" s="12"/>
    </row>
    <row r="135" spans="1:11" ht="20" customHeight="1" x14ac:dyDescent="0.25">
      <c r="A135" s="17" t="s">
        <v>113</v>
      </c>
      <c r="B135" s="8"/>
      <c r="C135" s="13">
        <v>500</v>
      </c>
      <c r="D135" s="9">
        <f t="shared" si="23"/>
        <v>0</v>
      </c>
      <c r="E135" s="8">
        <v>1900</v>
      </c>
      <c r="F135" s="10">
        <f t="shared" si="24"/>
        <v>0</v>
      </c>
      <c r="G135" s="11"/>
      <c r="H135" s="12"/>
      <c r="I135" s="12"/>
      <c r="J135" s="12"/>
      <c r="K135" s="12"/>
    </row>
    <row r="136" spans="1:11" ht="20" customHeight="1" x14ac:dyDescent="0.25">
      <c r="A136" s="17" t="s">
        <v>114</v>
      </c>
      <c r="B136" s="8"/>
      <c r="C136" s="13">
        <v>500</v>
      </c>
      <c r="D136" s="9">
        <f t="shared" si="23"/>
        <v>0</v>
      </c>
      <c r="E136" s="8">
        <v>1900</v>
      </c>
      <c r="F136" s="10">
        <f t="shared" si="24"/>
        <v>0</v>
      </c>
      <c r="G136" s="11"/>
      <c r="H136" s="12"/>
      <c r="I136" s="12"/>
      <c r="J136" s="12"/>
      <c r="K136" s="12"/>
    </row>
    <row r="137" spans="1:11" ht="20" customHeight="1" x14ac:dyDescent="0.25">
      <c r="A137" s="17" t="s">
        <v>115</v>
      </c>
      <c r="B137" s="8"/>
      <c r="C137" s="13">
        <v>500</v>
      </c>
      <c r="D137" s="9">
        <f t="shared" si="23"/>
        <v>0</v>
      </c>
      <c r="E137" s="8">
        <v>1900</v>
      </c>
      <c r="F137" s="10">
        <f t="shared" si="24"/>
        <v>0</v>
      </c>
      <c r="G137" s="11"/>
      <c r="H137" s="12"/>
      <c r="I137" s="12"/>
      <c r="J137" s="12"/>
      <c r="K137" s="12"/>
    </row>
    <row r="138" spans="1:11" ht="20" customHeight="1" x14ac:dyDescent="0.25">
      <c r="A138" s="57"/>
      <c r="B138" s="58"/>
      <c r="C138" s="59"/>
      <c r="D138" s="59"/>
      <c r="E138" s="58"/>
      <c r="F138" s="58"/>
      <c r="G138" s="60"/>
      <c r="H138" s="12"/>
      <c r="I138" s="12"/>
      <c r="J138" s="12"/>
      <c r="K138" s="12"/>
    </row>
    <row r="139" spans="1:11" ht="24.75" customHeight="1" x14ac:dyDescent="0.25">
      <c r="A139" s="24" t="s">
        <v>116</v>
      </c>
      <c r="B139" s="78">
        <f>SUM(B13,B28,B42,B47,B55,B73,B83,B97,)</f>
        <v>0</v>
      </c>
      <c r="C139" s="79"/>
      <c r="D139" s="79"/>
      <c r="E139" s="79"/>
      <c r="F139" s="79"/>
      <c r="G139" s="80"/>
      <c r="H139" s="4"/>
      <c r="I139" s="4"/>
      <c r="J139" s="4"/>
      <c r="K139" s="4"/>
    </row>
    <row r="140" spans="1:11" ht="24.75" customHeight="1" x14ac:dyDescent="0.25">
      <c r="A140" s="24" t="s">
        <v>117</v>
      </c>
      <c r="B140" s="78">
        <f>F141/B5</f>
        <v>0</v>
      </c>
      <c r="C140" s="79"/>
      <c r="D140" s="79"/>
      <c r="E140" s="79"/>
      <c r="F140" s="79"/>
      <c r="G140" s="80"/>
      <c r="H140" s="4"/>
      <c r="I140" s="4"/>
      <c r="J140" s="4"/>
      <c r="K140" s="4"/>
    </row>
    <row r="141" spans="1:11" ht="19.5" customHeight="1" x14ac:dyDescent="0.25">
      <c r="A141" s="25" t="s">
        <v>118</v>
      </c>
      <c r="B141" s="26"/>
      <c r="C141" s="27"/>
      <c r="D141" s="27"/>
      <c r="E141" s="26"/>
      <c r="F141" s="28">
        <f>SUM(F14:F137)</f>
        <v>0</v>
      </c>
      <c r="G141" s="29"/>
      <c r="H141" s="4"/>
      <c r="I141" s="4"/>
      <c r="J141" s="4"/>
      <c r="K141" s="4"/>
    </row>
    <row r="142" spans="1:11" ht="19.5" customHeight="1" x14ac:dyDescent="0.25">
      <c r="A142" s="25" t="s">
        <v>119</v>
      </c>
      <c r="B142" s="26"/>
      <c r="C142" s="27"/>
      <c r="D142" s="27"/>
      <c r="E142" s="26"/>
      <c r="F142" s="28">
        <f>F141*10/100</f>
        <v>0</v>
      </c>
      <c r="G142" s="29"/>
      <c r="H142" s="4"/>
      <c r="I142" s="4"/>
      <c r="J142" s="4"/>
      <c r="K142" s="4"/>
    </row>
    <row r="143" spans="1:11" ht="19.5" customHeight="1" x14ac:dyDescent="0.25">
      <c r="A143" s="25" t="s">
        <v>120</v>
      </c>
      <c r="B143" s="26"/>
      <c r="C143" s="27"/>
      <c r="D143" s="27"/>
      <c r="E143" s="26"/>
      <c r="F143" s="28">
        <f>SUM(F141:F142)</f>
        <v>0</v>
      </c>
      <c r="G143" s="29"/>
      <c r="H143" s="4"/>
      <c r="I143" s="4"/>
      <c r="J143" s="4"/>
      <c r="K143" s="4"/>
    </row>
    <row r="144" spans="1:11" ht="15.75" customHeight="1" x14ac:dyDescent="0.25">
      <c r="A144" s="4"/>
      <c r="B144" s="30"/>
      <c r="C144" s="31"/>
      <c r="D144" s="31"/>
      <c r="E144" s="30"/>
      <c r="F144" s="30"/>
      <c r="G144" s="32"/>
      <c r="H144" s="4"/>
      <c r="I144" s="4"/>
      <c r="J144" s="4"/>
      <c r="K144" s="4"/>
    </row>
    <row r="145" spans="1:11" ht="15.75" customHeight="1" x14ac:dyDescent="0.25">
      <c r="A145" s="4"/>
      <c r="B145" s="30"/>
      <c r="C145" s="31"/>
      <c r="D145" s="31"/>
      <c r="E145" s="30"/>
      <c r="F145" s="30"/>
      <c r="G145" s="32"/>
      <c r="H145" s="4"/>
      <c r="I145" s="4"/>
      <c r="J145" s="4"/>
      <c r="K145" s="4"/>
    </row>
    <row r="146" spans="1:11" ht="15.75" customHeight="1" x14ac:dyDescent="0.25">
      <c r="A146" s="33"/>
      <c r="B146" s="30"/>
      <c r="C146" s="31"/>
      <c r="D146" s="31"/>
      <c r="E146" s="30"/>
      <c r="F146" s="30"/>
      <c r="G146" s="32"/>
      <c r="H146" s="4"/>
      <c r="I146" s="4"/>
      <c r="J146" s="4"/>
      <c r="K146" s="4"/>
    </row>
    <row r="147" spans="1:11" ht="15.75" customHeight="1" x14ac:dyDescent="0.25">
      <c r="A147" s="34"/>
      <c r="B147" s="30"/>
      <c r="C147" s="31"/>
      <c r="D147" s="31"/>
      <c r="E147" s="30"/>
      <c r="F147" s="30"/>
      <c r="G147" s="32"/>
      <c r="H147" s="4"/>
      <c r="I147" s="4"/>
      <c r="J147" s="4"/>
      <c r="K147" s="4"/>
    </row>
  </sheetData>
  <mergeCells count="24">
    <mergeCell ref="B140:G140"/>
    <mergeCell ref="B126:G126"/>
    <mergeCell ref="B139:G139"/>
    <mergeCell ref="B115:G115"/>
    <mergeCell ref="B28:G28"/>
    <mergeCell ref="B83:G83"/>
    <mergeCell ref="B97:G97"/>
    <mergeCell ref="B92:G92"/>
    <mergeCell ref="B55:G55"/>
    <mergeCell ref="B73:G73"/>
    <mergeCell ref="B1:E1"/>
    <mergeCell ref="B2:E2"/>
    <mergeCell ref="B3:E3"/>
    <mergeCell ref="B4:E4"/>
    <mergeCell ref="B5:E5"/>
    <mergeCell ref="B13:G13"/>
    <mergeCell ref="B42:G42"/>
    <mergeCell ref="B47:G47"/>
    <mergeCell ref="B6:E6"/>
    <mergeCell ref="B7:E7"/>
    <mergeCell ref="B8:E8"/>
    <mergeCell ref="B9:E9"/>
    <mergeCell ref="B11:G11"/>
    <mergeCell ref="B10:E10"/>
  </mergeCells>
  <dataValidations count="3">
    <dataValidation type="list" allowBlank="1" sqref="B9" xr:uid="{00000000-0002-0000-0000-000001000000}">
      <formula1>"Гриль,Серая гостинная,Печь,Кухня"</formula1>
    </dataValidation>
    <dataValidation type="list" allowBlank="1" showErrorMessage="1" sqref="B11:G11" xr:uid="{AC9A1531-89E5-4FA9-98ED-166333BE3E15}">
      <formula1>"Елизавета                               8(925)914-96-00,Георгий                                   8(967)063-29-57"</formula1>
    </dataValidation>
    <dataValidation type="list" allowBlank="1" sqref="B3:E3" xr:uid="{9DEC89E1-CCA1-4D62-8EFB-F3796AB74C26}">
      <formula1>"Корпоратив,День рождения,Юбилей,Крестины,Свадьба,Роспись,Семейный обед,Семейный ужин,Деловой обед,Деловой ужин"</formula1>
    </dataValidation>
  </dataValidations>
  <pageMargins left="0.25" right="0.25" top="0.75" bottom="0.75" header="0" footer="0"/>
  <pageSetup paperSize="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 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Георгий Добрых</dc:creator>
  <cp:lastModifiedBy>Георгий Добрых</cp:lastModifiedBy>
  <cp:lastPrinted>2019-03-10T13:15:17Z</cp:lastPrinted>
  <dcterms:created xsi:type="dcterms:W3CDTF">2015-03-09T20:09:14Z</dcterms:created>
  <dcterms:modified xsi:type="dcterms:W3CDTF">2020-02-17T21:38:55Z</dcterms:modified>
</cp:coreProperties>
</file>