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90" windowWidth="12195" windowHeight="5820"/>
  </bookViews>
  <sheets>
    <sheet name="Меню" sheetId="1" r:id="rId1"/>
    <sheet name="Бар" sheetId="2" r:id="rId2"/>
  </sheets>
  <calcPr calcId="125725"/>
</workbook>
</file>

<file path=xl/calcChain.xml><?xml version="1.0" encoding="utf-8"?>
<calcChain xmlns="http://schemas.openxmlformats.org/spreadsheetml/2006/main">
  <c r="D85" i="2"/>
  <c r="D84"/>
  <c r="F84" s="1"/>
  <c r="D83"/>
  <c r="D81"/>
  <c r="D80"/>
  <c r="D78"/>
  <c r="D77"/>
  <c r="D76"/>
  <c r="D75"/>
  <c r="E67"/>
  <c r="D67"/>
  <c r="D66"/>
  <c r="E66" s="1"/>
  <c r="D65"/>
  <c r="E65" s="1"/>
  <c r="D63"/>
  <c r="E63" s="1"/>
  <c r="E62"/>
  <c r="D62"/>
  <c r="D61"/>
  <c r="E61" s="1"/>
  <c r="D60"/>
  <c r="E60" s="1"/>
  <c r="D59"/>
  <c r="E59" s="1"/>
  <c r="E58"/>
  <c r="D58"/>
  <c r="D57"/>
  <c r="E57" s="1"/>
  <c r="D56"/>
  <c r="E56" s="1"/>
  <c r="D55"/>
  <c r="E55" s="1"/>
  <c r="E54"/>
  <c r="D54"/>
  <c r="D53"/>
  <c r="E53" s="1"/>
  <c r="D52"/>
  <c r="E52" s="1"/>
  <c r="D51"/>
  <c r="E51" s="1"/>
  <c r="E50"/>
  <c r="D50"/>
  <c r="D49"/>
  <c r="E49" s="1"/>
  <c r="D48"/>
  <c r="E48" s="1"/>
  <c r="D47"/>
  <c r="E47" s="1"/>
  <c r="E46"/>
  <c r="D46"/>
  <c r="D45"/>
  <c r="E45" s="1"/>
  <c r="D44"/>
  <c r="E44" s="1"/>
  <c r="D42"/>
  <c r="E42" s="1"/>
  <c r="E41"/>
  <c r="D41"/>
  <c r="D39"/>
  <c r="D38"/>
  <c r="E38" s="1"/>
  <c r="E37"/>
  <c r="D37"/>
  <c r="D36"/>
  <c r="E36" s="1"/>
  <c r="E35"/>
  <c r="D35"/>
  <c r="D34"/>
  <c r="E34" s="1"/>
  <c r="E33"/>
  <c r="D33"/>
  <c r="D32"/>
  <c r="E32" s="1"/>
  <c r="E31"/>
  <c r="D31"/>
  <c r="E30"/>
  <c r="D30"/>
  <c r="E29"/>
  <c r="D29"/>
  <c r="D28"/>
  <c r="E28" s="1"/>
  <c r="E27"/>
  <c r="D27"/>
  <c r="D26"/>
  <c r="E26" s="1"/>
  <c r="E25"/>
  <c r="D25"/>
  <c r="D23"/>
  <c r="E23" s="1"/>
  <c r="E22"/>
  <c r="D22"/>
  <c r="D21"/>
  <c r="E21" s="1"/>
  <c r="E20"/>
  <c r="D20"/>
  <c r="D19"/>
  <c r="E19" s="1"/>
  <c r="E18"/>
  <c r="D18"/>
  <c r="D17"/>
  <c r="E17" s="1"/>
  <c r="E16"/>
  <c r="D16"/>
  <c r="D15"/>
  <c r="E15" s="1"/>
  <c r="E14"/>
  <c r="D14"/>
  <c r="D13"/>
  <c r="E13" s="1"/>
  <c r="E12"/>
  <c r="D12"/>
  <c r="D11"/>
  <c r="E11" s="1"/>
  <c r="E10"/>
  <c r="D10"/>
  <c r="D9"/>
  <c r="E9" s="1"/>
  <c r="E8"/>
  <c r="D8"/>
  <c r="D7"/>
  <c r="E7" s="1"/>
  <c r="E6"/>
  <c r="D6"/>
  <c r="D5"/>
  <c r="E5" s="1"/>
  <c r="E4"/>
  <c r="D4"/>
  <c r="D3"/>
  <c r="E3" s="1"/>
</calcChain>
</file>

<file path=xl/sharedStrings.xml><?xml version="1.0" encoding="utf-8"?>
<sst xmlns="http://schemas.openxmlformats.org/spreadsheetml/2006/main" count="379" uniqueCount="286">
  <si>
    <t xml:space="preserve">Выход </t>
  </si>
  <si>
    <t xml:space="preserve">Наименование </t>
  </si>
  <si>
    <t>Десерты :</t>
  </si>
  <si>
    <t>Капрезе</t>
  </si>
  <si>
    <t>Яблочный штрудель</t>
  </si>
  <si>
    <t>150/140/65</t>
  </si>
  <si>
    <t>140/70</t>
  </si>
  <si>
    <t>Супы</t>
  </si>
  <si>
    <t>Цена</t>
  </si>
  <si>
    <t>130/20</t>
  </si>
  <si>
    <t>Ассорти рыбное                                                                Семга собственного посола, семга х/к, масляная с/с</t>
  </si>
  <si>
    <t>Ассорти сыров                                                                          Сыр: Камамбер, Дор-блю, Чедер, Грано-падано.Подается с виноградом грецким орехом и медом</t>
  </si>
  <si>
    <t>190/</t>
  </si>
  <si>
    <t>300/</t>
  </si>
  <si>
    <t>70/90/10</t>
  </si>
  <si>
    <t>70/20</t>
  </si>
  <si>
    <t xml:space="preserve">Салаты </t>
  </si>
  <si>
    <t xml:space="preserve">Холодные закуски </t>
  </si>
  <si>
    <t>220/</t>
  </si>
  <si>
    <t>210/</t>
  </si>
  <si>
    <t>185/</t>
  </si>
  <si>
    <t>235/</t>
  </si>
  <si>
    <t>180/</t>
  </si>
  <si>
    <t>40/</t>
  </si>
  <si>
    <t>150/</t>
  </si>
  <si>
    <t>130/</t>
  </si>
  <si>
    <t>Торт Три шоколада</t>
  </si>
  <si>
    <t>Овощи Гриль                                                              Баклажан, цукини, помидор, шампиньон, болгарский перец</t>
  </si>
  <si>
    <t>500/90/15</t>
  </si>
  <si>
    <t>1шт/90/15</t>
  </si>
  <si>
    <t>250/30</t>
  </si>
  <si>
    <t>Мороженое ассорти                                                                           Подается по одному шарику шоколадного, ванильного и клубничного мороженного</t>
  </si>
  <si>
    <t>150/40</t>
  </si>
  <si>
    <t>200/60/40</t>
  </si>
  <si>
    <t>160/180</t>
  </si>
  <si>
    <t xml:space="preserve">Тирамису Классическое </t>
  </si>
  <si>
    <t>Горячие блюда</t>
  </si>
  <si>
    <t xml:space="preserve">Чиз кейк </t>
  </si>
  <si>
    <t>Жаренные Цукини с чесноком в соевом соусе</t>
  </si>
  <si>
    <t>Ассорти мясное                                                                , свинина запеченная, балык свиной, копченая куриная грудка.</t>
  </si>
  <si>
    <t>Домашняя закуска                                                       Сало собственного приготовления.  Язык отварной, солонина. Подается с горчицей, хреном и молодым зеленым луком.</t>
  </si>
  <si>
    <t>Меню ресторана "Гриль Холл"</t>
  </si>
  <si>
    <t>Картофель Пай</t>
  </si>
  <si>
    <t>120/50/45/30</t>
  </si>
  <si>
    <t>145/55</t>
  </si>
  <si>
    <t>150/110</t>
  </si>
  <si>
    <t>170/110</t>
  </si>
  <si>
    <t>200/110</t>
  </si>
  <si>
    <t>270/50/50</t>
  </si>
  <si>
    <t>Борщ Домашний с чесночными гренками</t>
  </si>
  <si>
    <t>Блюда приготовленные на открытом огне</t>
  </si>
  <si>
    <t xml:space="preserve">Паста:                                Фарфале, Спагетти или Феттучини </t>
  </si>
  <si>
    <t>Соусы</t>
  </si>
  <si>
    <t>Ткемали, Сацибели, Наршараб, Блю-чиз, Шашлычный с зеленью, сметана, майонез, аджика</t>
  </si>
  <si>
    <t>Гарниры</t>
  </si>
  <si>
    <t>Хит</t>
  </si>
  <si>
    <t>New</t>
  </si>
  <si>
    <t>50/10</t>
  </si>
  <si>
    <t xml:space="preserve">Сёмга слабосоленая  (семга приготовленная по особому рецепту)                                                </t>
  </si>
  <si>
    <t xml:space="preserve"> Соленья   ассорти           (капуста квашенная, черемша, чеснок маринованный, соленые огурцы и помидоры                                                      </t>
  </si>
  <si>
    <t xml:space="preserve">Цезарь с креветками               (Листья салата "Романо" с тигровыми креветками, сыром "Пармезан" под соусом "Цезарь")                                     </t>
  </si>
  <si>
    <t xml:space="preserve">Салат перепелиное гнездо       Куриное филе, ветчина, жар.шамп, сыр Гауда, яблоко, перепелиное яйцо. Соус коктейльный                                  </t>
  </si>
  <si>
    <t xml:space="preserve">Цезарь с курицей           Листья салата Романо с куриной грудкой-гриль, сыром пармезан, гренками под  соусом Цезарь                                              </t>
  </si>
  <si>
    <t>Карп запеченный на углях с овощами (целый карп, запеченный на углях подается с овощами гриль.)</t>
  </si>
  <si>
    <t xml:space="preserve">Сковородочка со свининой                                                  Свинина обжаренная с болгарским перцем, луком и помидором
Подается на раскаленной                                                          
сковородке с пшеничной лепешкой)
</t>
  </si>
  <si>
    <t xml:space="preserve">Куриные потрошка с луком и грибами       (Куриные печень и сердце,
обжаренные с луком и шампиньонами.)
</t>
  </si>
  <si>
    <t xml:space="preserve">Жареный сыр Камамбер        (Обжаренный в золотистых сухарях сыр камамбер, подается с малиновым соусом)                                                                                             </t>
  </si>
  <si>
    <t>Сальмон  Нежные кусочки семги в сливочно-икорном  соусе с сыром Грано Падано</t>
  </si>
  <si>
    <t>Порчини  (Благородные белые грибочки, томлеными в сливках с сыром Грано Падано</t>
  </si>
  <si>
    <t>Фруктовый салат (груша, виноград, киви, яблоко, ананас)</t>
  </si>
  <si>
    <t>Соте из овощей с соусом "Песто" (томленные овощи в горшочке подается с соусом "Песто"</t>
  </si>
  <si>
    <t>Карбонара   Обжаренный бекон в сливочном соусе с сыром Грано Падано</t>
  </si>
  <si>
    <t xml:space="preserve">Куриные крылья Барбекю      (Острые куриные крылышки, жаренные во фритюре. Соус Барбекю)                                      </t>
  </si>
  <si>
    <t>1шт /125/50/25</t>
  </si>
  <si>
    <t>Горячие закуски</t>
  </si>
  <si>
    <t xml:space="preserve">Ассорти из шашлыков Гриль Холл        Свиная шея, мякоть барашка, филе курицы, подается с маринованным луком,шашлычным соусом  и лавашом            </t>
  </si>
  <si>
    <t>Шашлык из Каре ягненка (Корейка молодого ягненка подается с маринованным луком,шашлычным соусом  и лавашом )</t>
  </si>
  <si>
    <t>Шашлык из мякоти барашка  (Мякоть молодого барашка, маринованная в кориандре, подается с маринованным луком,шашлычным соусом  и лавашом )</t>
  </si>
  <si>
    <t>Люля-кебаб из баранины ( Рубленое мясо молодого барашка со специями, подается подается с маринованным луком,шашлычным соусом  и лавашом )</t>
  </si>
  <si>
    <t>Свиной стейк (Свиная корейка на косточке, подается с маринованным луком,шашлычным соусом  и лавашом )</t>
  </si>
  <si>
    <t xml:space="preserve">Шашлык свиной  Свиная вырезка маринованная в чесночном маринаде, подается с маринованным луком,шашлычным соусом  и лавашом </t>
  </si>
  <si>
    <t>Шашлык куриный  (Мякоть  мяса цыпленка, маринованное в белом вине с зеленью, подается с маринованным луком,шашлычным соусом  и лавашом )</t>
  </si>
  <si>
    <t>Люля-кебаб из индейки (  Рубленое мясо филе индейки со специями, подается с маринованным луком,шашлычным соусом  и лавашом )</t>
  </si>
  <si>
    <t>Стейк "Чак Ролл"  (кузен Рибая-филе из шеи,известный как чак ролл.Чак ролл напоминает рибай,но более нежный и ароматный)</t>
  </si>
  <si>
    <t>Салат с морепродуктами (микс листьев салата с креветками, мидиями и лососем)</t>
  </si>
  <si>
    <t xml:space="preserve">Руколла с креветками       (Пикантные листья салата Руккола с авокадо,апельсином и обжаренными креветками)                                </t>
  </si>
  <si>
    <t>Теплый салат с бужениной (микс листьев салата с обжаренными на гриле кусочками буженины,бекона и шампиньонов)</t>
  </si>
  <si>
    <t xml:space="preserve">Теплый салат с куриной печенью      Разнообразные листья салата с обжаренной куриной печенью с добавлением клубничного соуса, сыром моцарелла, помидорами черри под гранатовым соусом                    </t>
  </si>
  <si>
    <t xml:space="preserve">Салат Греческий   Классический салат из свежих овощей,маслин и сыра Фета в Греческом соусе
</t>
  </si>
  <si>
    <t xml:space="preserve">Овощной букет              помидоры,огурцы,перец сладкий,редис,зелень       </t>
  </si>
  <si>
    <t>Бефстроганов ( Кусочки говяжьей вырезки в сливочном соусе, подается с картофельным пюре и пармезаном)</t>
  </si>
  <si>
    <t xml:space="preserve">Сковородочка с Цыпленком                                                     Куриное филе  обжаренные с болгарским перцем, луком и помидором в
Подается на раскаленной                                                          
сковородке с пшеничной лепешкой)
</t>
  </si>
  <si>
    <t>Рулет "Чак Ролл" ( Рулеты из кусочков говяжьей вырезки со шпинатом и сыром фета, с овощами гриль)</t>
  </si>
  <si>
    <t>Бургер "Гриль Холл"  (котлета из рубленного мяса говядины подается на черной булке  с картофелем пай и соусом барбекю)</t>
  </si>
  <si>
    <t xml:space="preserve">Стейк из семги   Филе рыбы,с овощами гриль и шафрановым соусо, готовится на гриле или на пару, по Вашему желанию.
</t>
  </si>
  <si>
    <t>Помодоро (вегетарианская паста с овощами в томатном соусе и соусом "Песто"</t>
  </si>
  <si>
    <t>Морепродукты (мидии,тигровые креветки,кальмары,осьминожки  в сливочном соусе)</t>
  </si>
  <si>
    <t xml:space="preserve">Грибной жульен        ( Шампиньоны запеченные в сливочно-сметанном соусе )                                                                                           </t>
  </si>
  <si>
    <t>Гренки к пиву (острые чесночные гренки,подаются с соусом "Цезарь")</t>
  </si>
  <si>
    <t>Суп Лапша куриная (легкий суп с домашней лапшой и нежной курочкой)</t>
  </si>
  <si>
    <t>Крем суп из белых грибов (сливочный суп,на основе белых грибов,подается с гренками)</t>
  </si>
  <si>
    <t>Мини картофель ,обжаренный с розмарином и чесноком, Смешанный рис (микс с диким рисом), Картофельное пюре</t>
  </si>
  <si>
    <t>Ткемали, Сацибели, Наршараб, Блю-чиз, Шашлычный с зеленью, сметана, майонез, аджика,сливочно-грибной,мексиканская сальса,барбекю,чесночный,цезарь,терияки,тар-тар,сладкий чили</t>
  </si>
  <si>
    <t>Цицила на углях (постаринному грузинскому рецепту маринованый цыпленк готовиться  на открытом огне,подается с лавашом и маринованным луком)</t>
  </si>
  <si>
    <t>NEW</t>
  </si>
  <si>
    <t>250/100/30/40</t>
  </si>
  <si>
    <t>Стейк "Гриль Холл" (Сочный рубленный стейк из микса говядины , шеи свинины, филе курицы, баранины с добавлением сыра "Гауда", приготовленный на открытом огне, подаеться с картофелем по деревенски, маринованным луком и томатным соусом с зеленью.)</t>
  </si>
  <si>
    <t xml:space="preserve">Сет из куриных крыльев (куриные крылья, маринованнные в разных четырех соусах подаються с  томатным  чесночным соусами) </t>
  </si>
  <si>
    <t>Сет из шашлыков (куриное феле, свиная шея и мякоть баранины маринованные в фирменном соусе от шеф - повара. Шашлыки приготовленные на открытом огне подаються с соусами "Ткемали" и Сацебели" )</t>
  </si>
  <si>
    <t>РЕСТОРАН</t>
  </si>
  <si>
    <t>Наименование</t>
  </si>
  <si>
    <t>Объем  бутылки</t>
  </si>
  <si>
    <t>с/с</t>
  </si>
  <si>
    <t>Рекомендованная цена</t>
  </si>
  <si>
    <t>Цена в меню д.б.</t>
  </si>
  <si>
    <t>Действующая цена</t>
  </si>
  <si>
    <t>ВЫХОД</t>
  </si>
  <si>
    <t>ЦЕНА</t>
  </si>
  <si>
    <t xml:space="preserve">Абсент </t>
  </si>
  <si>
    <t xml:space="preserve">Вермут Мартини Бьянко </t>
  </si>
  <si>
    <t xml:space="preserve">Вермут Мартини Розато </t>
  </si>
  <si>
    <t>Вермут Мартини Россо</t>
  </si>
  <si>
    <t>Вермут Мартини Экстра Драй</t>
  </si>
  <si>
    <r>
      <t>Вино столовое сух. белое Эль Корасон 3л.</t>
    </r>
    <r>
      <rPr>
        <b/>
        <sz val="10"/>
        <color indexed="8"/>
        <rFont val="Arial"/>
        <family val="2"/>
        <charset val="204"/>
      </rPr>
      <t xml:space="preserve"> (кухня)</t>
    </r>
  </si>
  <si>
    <t xml:space="preserve">Виски (бурбон) Джим Бим 1л </t>
  </si>
  <si>
    <t>?</t>
  </si>
  <si>
    <t xml:space="preserve">Виски Вильям Лоусонс </t>
  </si>
  <si>
    <t>Виски Джемесон</t>
  </si>
  <si>
    <t xml:space="preserve">Виски Джонни Уокер Рэд Лейбл (красн. эт.) </t>
  </si>
  <si>
    <t xml:space="preserve">Виски Джонни Уокер Блэк Лэйбл (черн. эт.) 1л п/у  </t>
  </si>
  <si>
    <t xml:space="preserve">Виски Чивас Ригал 12 лет </t>
  </si>
  <si>
    <t xml:space="preserve">Виски Чивас Ригал 18 лет </t>
  </si>
  <si>
    <t xml:space="preserve">Виски Джек Дэниел'c </t>
  </si>
  <si>
    <t>Водка Парламент</t>
  </si>
  <si>
    <t xml:space="preserve">Водка Белое Золото (White Gold) </t>
  </si>
  <si>
    <t xml:space="preserve">Водка Белое Золото премиум </t>
  </si>
  <si>
    <t>Водка Путинка</t>
  </si>
  <si>
    <t xml:space="preserve">Джин Бифитер </t>
  </si>
  <si>
    <t xml:space="preserve">Коньяк Хеннесси VS </t>
  </si>
  <si>
    <t>Коньяк Хеннесси VSOP</t>
  </si>
  <si>
    <t>Коньяк Хеннесси ХО</t>
  </si>
  <si>
    <t>выводится</t>
  </si>
  <si>
    <t xml:space="preserve">Коньяк Старый город </t>
  </si>
  <si>
    <t>Коньяк Старый город 8 лет</t>
  </si>
  <si>
    <t>Ром Бакарди белый</t>
  </si>
  <si>
    <t>Ром Бакарди золото</t>
  </si>
  <si>
    <t>Ром Бакарди темный</t>
  </si>
  <si>
    <t>Текила Ольмека белая</t>
  </si>
  <si>
    <t>Текила Ольмека золотая</t>
  </si>
  <si>
    <t>Ликер Бэйлис</t>
  </si>
  <si>
    <t>Ликер Калуа</t>
  </si>
  <si>
    <t>Ликер Самбука</t>
  </si>
  <si>
    <t>Ликер Трипл Сек</t>
  </si>
  <si>
    <t xml:space="preserve">Ликер Куантро 1л  </t>
  </si>
  <si>
    <t>вывести</t>
  </si>
  <si>
    <t>Ликер Малибу</t>
  </si>
  <si>
    <t xml:space="preserve">Ликер Пажес Персик 0.7  </t>
  </si>
  <si>
    <t xml:space="preserve">Сироп Lime стекло 1л БАРЛАЙН </t>
  </si>
  <si>
    <t>Игристые вина</t>
  </si>
  <si>
    <t>х3</t>
  </si>
  <si>
    <t>1 бокал (0,15)</t>
  </si>
  <si>
    <t>за бут</t>
  </si>
  <si>
    <t>Иль Моссьере Москато Спуманте / Il Mossiere Moscato Spumante</t>
  </si>
  <si>
    <t>Просекко Солеальто Экстрай Драй</t>
  </si>
  <si>
    <t>Российское шампанское</t>
  </si>
  <si>
    <t>Белые вина</t>
  </si>
  <si>
    <t>Конте Фоско Пино Гриджио делле Венеция. Италия                                    Conte Fosco Pinot Grigio delle Venezia. Italy</t>
  </si>
  <si>
    <t>0,15/0,75</t>
  </si>
  <si>
    <t>230/1150</t>
  </si>
  <si>
    <t>МАПУ Совиньон Блан. Чили                                                                       MAPU Sauvignon Blan. Chile</t>
  </si>
  <si>
    <t>Фальконарди Белое Сухое. Италия                                                                         Falconardi  White Dry. Italy</t>
  </si>
  <si>
    <t>185/750</t>
  </si>
  <si>
    <t>190/950</t>
  </si>
  <si>
    <t xml:space="preserve">Эxо Фолс Калифорния Уайт.  (полусухое) Калифорния                                                                                 / Echo Falls California White. California
</t>
  </si>
  <si>
    <t>new</t>
  </si>
  <si>
    <t>Милл Селларз Шардоне. Австралия                                                                    Mill Cellars Chardonnay. Аustralia</t>
  </si>
  <si>
    <t>Розовые вина</t>
  </si>
  <si>
    <t>Милл Селларз Розе. Австралия                                                                    Mill Cellars Rose. Australia</t>
  </si>
  <si>
    <t>Красные вина</t>
  </si>
  <si>
    <t>Мерло Луи Галю полусладкое. Франция                                                            Merlot Louis Galud Semi-sweet. France</t>
  </si>
  <si>
    <t>Боттер Монтепульчано д'Абруццо. Италия                                                            Botter Montepulciano d'Abruzzo. Italy</t>
  </si>
  <si>
    <t>Боттер Кьянти. Италия / Botter Chianti. Italy</t>
  </si>
  <si>
    <t>Каберне Совиньон.Жорж Дюбеф. Франция                                              Cabernet Sauvignon. Georges Duboeuf. France</t>
  </si>
  <si>
    <t>Боттер Вальполичелла. Италия                                                                    Botter Valpolicella. Italy</t>
  </si>
  <si>
    <t>0,15/0,76</t>
  </si>
  <si>
    <t>190/951</t>
  </si>
  <si>
    <t xml:space="preserve">Эxо Фолс Калифорния Рэд. (полусухое) Калифорния                                                    Echo Falls California Red. California </t>
  </si>
  <si>
    <t>Грузинские вина</t>
  </si>
  <si>
    <t>Цинандали / Tsinandali</t>
  </si>
  <si>
    <t>Саперави / Saperavi</t>
  </si>
  <si>
    <t>Киндзмараули полусладкое / Kindzmarauli semi-sweet</t>
  </si>
  <si>
    <t>Пиво:</t>
  </si>
  <si>
    <t>бочка (Х4)</t>
  </si>
  <si>
    <t>Бавария премиум разливное</t>
  </si>
  <si>
    <t>0,5/3,5</t>
  </si>
  <si>
    <t>195/1300</t>
  </si>
  <si>
    <t>Крушовице светлое разливное</t>
  </si>
  <si>
    <t>295/1950</t>
  </si>
  <si>
    <t>Старый Мельник разливное</t>
  </si>
  <si>
    <t>135/890</t>
  </si>
  <si>
    <t>Пиво Гриль Холл</t>
  </si>
  <si>
    <t>Пиво бутылочное:</t>
  </si>
  <si>
    <t>Гиннесс</t>
  </si>
  <si>
    <t>Хугарден не фильтрованное</t>
  </si>
  <si>
    <t>Крушовице темное</t>
  </si>
  <si>
    <t xml:space="preserve"> Францискайнер светлое</t>
  </si>
  <si>
    <t>Баврия б/а</t>
  </si>
  <si>
    <t>Безалкогольные напитки:</t>
  </si>
  <si>
    <t>БонАква</t>
  </si>
  <si>
    <t>Виттель</t>
  </si>
  <si>
    <t>Кока-кола стекло</t>
  </si>
  <si>
    <t xml:space="preserve">Вода "Волжанка" стекло
</t>
  </si>
  <si>
    <t>Вода Перье, стекло</t>
  </si>
  <si>
    <t>Рэд бул</t>
  </si>
  <si>
    <t>Морс  домашний</t>
  </si>
  <si>
    <t>Сиропы в асс.</t>
  </si>
  <si>
    <t>Сок в асс.</t>
  </si>
  <si>
    <t>Шампанское детское</t>
  </si>
  <si>
    <t>Свежевыжатые соки:</t>
  </si>
  <si>
    <t>Апельсиново -грейпфрутовый</t>
  </si>
  <si>
    <t>Апельсиновый</t>
  </si>
  <si>
    <t>Ананасовый</t>
  </si>
  <si>
    <t>Морковно - сельдереевый</t>
  </si>
  <si>
    <t>Морковный</t>
  </si>
  <si>
    <t>Сельдереевый</t>
  </si>
  <si>
    <t>Яблочно - ананасовый</t>
  </si>
  <si>
    <t>Яблочно - морковный</t>
  </si>
  <si>
    <t>Яблочно - сельдереевый</t>
  </si>
  <si>
    <t>Яблочный</t>
  </si>
  <si>
    <t>ЧАЙ</t>
  </si>
  <si>
    <t>Чай "Трюфель (Черный чай, со вкусом засахаренных орешков макадамии, какао, белым шоколадом и ароматом трюфеля)</t>
  </si>
  <si>
    <t>300/500</t>
  </si>
  <si>
    <t>195/295</t>
  </si>
  <si>
    <t>Чай "Женьшеневый Улунг" (Зеленый чай с женьшенем)</t>
  </si>
  <si>
    <t>Чай "Альпийский луг" (Травяная смесь из соцветий ромашки, апельсина, мальвы, лимонной травы, кожуры цитрусовых</t>
  </si>
  <si>
    <t>Чай "Ассам" (Классический черный чай без добавок)</t>
  </si>
  <si>
    <t>Чай зеленый с жасмином</t>
  </si>
  <si>
    <t>ЭрлГрей (Черный чай с тонким ароматом бергамотного масла, полученного из китайской груши)</t>
  </si>
  <si>
    <t>Чай "Фруктовый" (Композиция из различных красных ягод и фруктов)</t>
  </si>
  <si>
    <t>Ройбуш с ванилью (Южно-африканский чай в сочетании с кусочками цедры апельсина с душистым ароматом ванили)</t>
  </si>
  <si>
    <t>КОФЕ</t>
  </si>
  <si>
    <t>Эспрессо</t>
  </si>
  <si>
    <t>Двойной эспрессо</t>
  </si>
  <si>
    <t>Американо</t>
  </si>
  <si>
    <t>Капучино</t>
  </si>
  <si>
    <t>Кофе Латте</t>
  </si>
  <si>
    <t>Кофе "Гляссе"</t>
  </si>
  <si>
    <t>100/100/100/30/30гр.</t>
  </si>
  <si>
    <t>Салат "Слайс" Традиционный летний салат из свежих овощей,нарезанных оригинальным способом "слайс",заправленный оливковым маслом</t>
  </si>
  <si>
    <t>Теплый салат с кальмаром. Кольца нежного кальмара,мини-картофель,маслины,оливки,каперсы и томаты черри, обжаренные в олиыковом масле и белом вине.Подаются под листьями рукколы и соусом "Песто"</t>
  </si>
  <si>
    <t>Сельдь По-Ирландски. Атлантическая слабосоленая сельдь с теплым отварным картофелем и луком</t>
  </si>
  <si>
    <t>220/65/30/20</t>
  </si>
  <si>
    <t>Запеканка из утки. Нежнейшее филе,обжаренное с шампиньонами в белом вине, под шубой из воздушного пюре и сладким французким соусом "Демиглас".</t>
  </si>
  <si>
    <t>Паста "Веган". Паста с фермерским кабачком,томатами черри и базиликом, обжаренная на оливковом масле.</t>
  </si>
  <si>
    <t>Томатная паста с морепродуктами. Паста с мидиями,тигровыми креветками,кальмаром,осьминожками,томленная в томатном соусе.</t>
  </si>
  <si>
    <t>650/40/40/40</t>
  </si>
  <si>
    <t>Кольца кольмара. Нежные кольца кольмара в золотистой панировке с коктельным соусом.</t>
  </si>
  <si>
    <t>Сырные палочки. Брусочки сливочного сыра в золотистой панировке с соусом "Сальса"</t>
  </si>
  <si>
    <t>Ребра свиные. Запеченные свиные ребра,маринованные в соусаз "Чили" и "Терияки"</t>
  </si>
  <si>
    <t>Жульен из морепродуктов. Кальмар и креветки,тушеные с сыром моцарелла,запеченные под сыром чеддер.</t>
  </si>
  <si>
    <t>60/</t>
  </si>
  <si>
    <t>200/</t>
  </si>
  <si>
    <t>Рататуй. Фермерские цукини,баклажаны,запеченные в чугунной сковороде, под томатным соусом, приправленные соусом "Песто"</t>
  </si>
  <si>
    <t>Картофельный гратен. Фермерский картофель с белыми грибами и сливками,запеченный под сыром моцарелла.</t>
  </si>
  <si>
    <t>Суп "по-ирландски". Традиционный ирландский суп из морепродуктов с добавлением копченого бекона.</t>
  </si>
  <si>
    <t>Солянка. Суп на бульоне из копченых ребер с тремя видами мяса(балык свиной,буженина,язык говяжий) с добавлением маслин,оливок и каперсов. Подается со сметаний.</t>
  </si>
  <si>
    <t>Уха. Рыбный бульон с кусочками красной и белой рыбы, с овощами.</t>
  </si>
  <si>
    <t>Минестроне. Классический овощной суп из свежих овощей и листьев шпината.</t>
  </si>
  <si>
    <t>Фрукты. Груша,ананас,мандарин,виноград,киви.</t>
  </si>
  <si>
    <t>700/</t>
  </si>
  <si>
    <t>Тушенные овощи. Кабачки,баклажаны,перец болгарский,томатный соус.</t>
  </si>
  <si>
    <t>Смешанный рис. Микс белого и дикого риса.</t>
  </si>
  <si>
    <t>Картофельное пюре</t>
  </si>
  <si>
    <t>Картофель Фри.</t>
  </si>
  <si>
    <t>Картофель по- деревенски</t>
  </si>
  <si>
    <t>230/</t>
  </si>
  <si>
    <t>275/</t>
  </si>
  <si>
    <t>320/</t>
  </si>
  <si>
    <t>400/</t>
  </si>
  <si>
    <t>145/</t>
  </si>
  <si>
    <t>80/</t>
  </si>
  <si>
    <t>250/</t>
  </si>
  <si>
    <t>95/</t>
  </si>
  <si>
    <t>120/</t>
  </si>
  <si>
    <t>100/</t>
  </si>
  <si>
    <t>50/</t>
  </si>
</sst>
</file>

<file path=xl/styles.xml><?xml version="1.0" encoding="utf-8"?>
<styleSheet xmlns="http://schemas.openxmlformats.org/spreadsheetml/2006/main">
  <numFmts count="4">
    <numFmt numFmtId="44" formatCode="_-* #,##0.00&quot;р.&quot;_-;\-* #,##0.00&quot;р.&quot;_-;_-* &quot;-&quot;??&quot;р.&quot;_-;_-@_-"/>
    <numFmt numFmtId="164" formatCode="0.##"/>
    <numFmt numFmtId="165" formatCode="0.0#"/>
    <numFmt numFmtId="166" formatCode="#,##0.0#"/>
  </numFmts>
  <fonts count="23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0"/>
      <color rgb="FFFF000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6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b/>
      <i/>
      <sz val="10"/>
      <color indexed="8"/>
      <name val="Arial"/>
      <family val="2"/>
      <charset val="204"/>
    </font>
    <font>
      <b/>
      <sz val="10"/>
      <color rgb="FFFF0000"/>
      <name val="Arial"/>
      <family val="2"/>
      <charset val="204"/>
    </font>
    <font>
      <sz val="10"/>
      <color rgb="FFFF0000"/>
      <name val="Arial"/>
      <family val="2"/>
      <charset val="204"/>
    </font>
    <font>
      <sz val="11"/>
      <color indexed="8"/>
      <name val="Arial"/>
      <family val="2"/>
      <charset val="204"/>
    </font>
    <font>
      <b/>
      <sz val="12"/>
      <color rgb="FFFF0000"/>
      <name val="Arial"/>
      <family val="2"/>
      <charset val="204"/>
    </font>
    <font>
      <b/>
      <u/>
      <sz val="10"/>
      <color indexed="8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u/>
      <sz val="12"/>
      <color indexed="8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0" fontId="1" fillId="0" borderId="0"/>
    <xf numFmtId="44" fontId="8" fillId="0" borderId="0" applyFont="0" applyFill="0" applyBorder="0" applyAlignment="0" applyProtection="0"/>
  </cellStyleXfs>
  <cellXfs count="152">
    <xf numFmtId="0" fontId="0" fillId="0" borderId="0" xfId="0"/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4" fillId="2" borderId="2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left" vertical="top"/>
    </xf>
    <xf numFmtId="0" fontId="2" fillId="5" borderId="0" xfId="0" applyFont="1" applyFill="1" applyAlignment="1">
      <alignment horizontal="left" vertical="center" wrapText="1"/>
    </xf>
    <xf numFmtId="0" fontId="6" fillId="5" borderId="0" xfId="0" applyFont="1" applyFill="1" applyAlignment="1">
      <alignment horizontal="center" vertical="center" wrapText="1"/>
    </xf>
    <xf numFmtId="0" fontId="2" fillId="5" borderId="2" xfId="0" applyFont="1" applyFill="1" applyBorder="1" applyAlignment="1">
      <alignment horizontal="left" vertical="top" wrapText="1"/>
    </xf>
    <xf numFmtId="0" fontId="4" fillId="5" borderId="2" xfId="0" applyFont="1" applyFill="1" applyBorder="1" applyAlignment="1">
      <alignment horizontal="center" vertical="center" wrapText="1"/>
    </xf>
    <xf numFmtId="0" fontId="7" fillId="5" borderId="0" xfId="0" applyFont="1" applyFill="1" applyAlignment="1">
      <alignment horizontal="center" vertical="center" wrapText="1"/>
    </xf>
    <xf numFmtId="0" fontId="2" fillId="5" borderId="3" xfId="0" applyFont="1" applyFill="1" applyBorder="1" applyAlignment="1">
      <alignment horizontal="left" vertical="top" wrapText="1"/>
    </xf>
    <xf numFmtId="0" fontId="4" fillId="5" borderId="3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left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9" fillId="0" borderId="0" xfId="0" applyFont="1"/>
    <xf numFmtId="0" fontId="10" fillId="0" borderId="0" xfId="0" applyFont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2" fontId="10" fillId="0" borderId="0" xfId="0" applyNumberFormat="1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0" fillId="0" borderId="0" xfId="0" applyFont="1"/>
    <xf numFmtId="0" fontId="11" fillId="0" borderId="1" xfId="0" applyNumberFormat="1" applyFont="1" applyBorder="1" applyAlignment="1">
      <alignment horizontal="center" vertical="center"/>
    </xf>
    <xf numFmtId="0" fontId="11" fillId="0" borderId="1" xfId="0" applyNumberFormat="1" applyFont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2" fontId="11" fillId="0" borderId="1" xfId="0" applyNumberFormat="1" applyFont="1" applyBorder="1" applyAlignment="1">
      <alignment horizontal="center" vertical="center" wrapText="1"/>
    </xf>
    <xf numFmtId="44" fontId="11" fillId="0" borderId="1" xfId="2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0" fillId="0" borderId="9" xfId="0" applyNumberFormat="1" applyFont="1" applyBorder="1" applyAlignment="1">
      <alignment horizontal="left" vertical="top" wrapText="1"/>
    </xf>
    <xf numFmtId="2" fontId="10" fillId="0" borderId="10" xfId="0" applyNumberFormat="1" applyFont="1" applyFill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2" fontId="10" fillId="0" borderId="6" xfId="0" applyNumberFormat="1" applyFont="1" applyBorder="1" applyAlignment="1">
      <alignment horizontal="center" vertical="center"/>
    </xf>
    <xf numFmtId="44" fontId="10" fillId="0" borderId="3" xfId="2" applyFont="1" applyBorder="1" applyAlignment="1">
      <alignment horizontal="center" vertical="center"/>
    </xf>
    <xf numFmtId="0" fontId="10" fillId="0" borderId="8" xfId="0" applyNumberFormat="1" applyFont="1" applyFill="1" applyBorder="1" applyAlignment="1">
      <alignment horizontal="left" vertical="top" wrapText="1"/>
    </xf>
    <xf numFmtId="0" fontId="10" fillId="0" borderId="1" xfId="0" applyFont="1" applyFill="1" applyBorder="1" applyAlignment="1">
      <alignment horizontal="center" vertical="center"/>
    </xf>
    <xf numFmtId="164" fontId="10" fillId="0" borderId="4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2" fontId="10" fillId="0" borderId="4" xfId="0" applyNumberFormat="1" applyFont="1" applyBorder="1" applyAlignment="1">
      <alignment horizontal="center" vertical="center"/>
    </xf>
    <xf numFmtId="44" fontId="10" fillId="0" borderId="1" xfId="2" applyFont="1" applyBorder="1" applyAlignment="1">
      <alignment horizontal="center" vertical="center"/>
    </xf>
    <xf numFmtId="2" fontId="10" fillId="0" borderId="4" xfId="0" applyNumberFormat="1" applyFont="1" applyFill="1" applyBorder="1" applyAlignment="1">
      <alignment horizontal="center" vertical="center"/>
    </xf>
    <xf numFmtId="44" fontId="10" fillId="0" borderId="1" xfId="2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0" fontId="10" fillId="0" borderId="0" xfId="0" applyFont="1" applyFill="1"/>
    <xf numFmtId="165" fontId="10" fillId="0" borderId="1" xfId="0" applyNumberFormat="1" applyFont="1" applyFill="1" applyBorder="1" applyAlignment="1">
      <alignment horizontal="center" vertical="center" wrapText="1"/>
    </xf>
    <xf numFmtId="166" fontId="10" fillId="0" borderId="4" xfId="0" applyNumberFormat="1" applyFont="1" applyFill="1" applyBorder="1" applyAlignment="1">
      <alignment horizontal="center" vertical="center"/>
    </xf>
    <xf numFmtId="2" fontId="10" fillId="0" borderId="1" xfId="0" applyNumberFormat="1" applyFont="1" applyFill="1" applyBorder="1" applyAlignment="1">
      <alignment horizontal="center" vertical="center"/>
    </xf>
    <xf numFmtId="0" fontId="12" fillId="0" borderId="0" xfId="0" applyNumberFormat="1" applyFont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2" fontId="11" fillId="0" borderId="4" xfId="0" applyNumberFormat="1" applyFont="1" applyBorder="1" applyAlignment="1">
      <alignment horizontal="center" vertical="center" wrapText="1"/>
    </xf>
    <xf numFmtId="0" fontId="10" fillId="0" borderId="11" xfId="0" applyNumberFormat="1" applyFont="1" applyBorder="1" applyAlignment="1">
      <alignment horizontal="left" vertical="top" wrapText="1"/>
    </xf>
    <xf numFmtId="165" fontId="10" fillId="0" borderId="12" xfId="0" applyNumberFormat="1" applyFont="1" applyBorder="1" applyAlignment="1">
      <alignment horizontal="center" vertical="top" wrapText="1"/>
    </xf>
    <xf numFmtId="166" fontId="10" fillId="0" borderId="1" xfId="0" applyNumberFormat="1" applyFont="1" applyFill="1" applyBorder="1" applyAlignment="1">
      <alignment horizontal="center" vertical="center"/>
    </xf>
    <xf numFmtId="2" fontId="10" fillId="0" borderId="1" xfId="0" applyNumberFormat="1" applyFont="1" applyBorder="1" applyAlignment="1">
      <alignment horizontal="center" vertical="center"/>
    </xf>
    <xf numFmtId="2" fontId="10" fillId="0" borderId="4" xfId="0" applyNumberFormat="1" applyFont="1" applyBorder="1" applyAlignment="1">
      <alignment horizontal="center" vertical="center" wrapText="1"/>
    </xf>
    <xf numFmtId="165" fontId="10" fillId="0" borderId="12" xfId="0" applyNumberFormat="1" applyFont="1" applyBorder="1" applyAlignment="1">
      <alignment horizontal="center" vertical="center" wrapText="1"/>
    </xf>
    <xf numFmtId="0" fontId="10" fillId="0" borderId="1" xfId="0" applyNumberFormat="1" applyFont="1" applyBorder="1" applyAlignment="1">
      <alignment horizontal="left" vertical="top" wrapText="1"/>
    </xf>
    <xf numFmtId="165" fontId="10" fillId="0" borderId="1" xfId="0" applyNumberFormat="1" applyFont="1" applyBorder="1" applyAlignment="1">
      <alignment horizontal="center" vertical="top" wrapText="1"/>
    </xf>
    <xf numFmtId="2" fontId="10" fillId="0" borderId="3" xfId="0" applyNumberFormat="1" applyFont="1" applyBorder="1" applyAlignment="1">
      <alignment horizontal="center" vertical="center"/>
    </xf>
    <xf numFmtId="165" fontId="10" fillId="0" borderId="1" xfId="0" applyNumberFormat="1" applyFont="1" applyBorder="1" applyAlignment="1">
      <alignment horizontal="center" vertical="center" wrapText="1"/>
    </xf>
    <xf numFmtId="2" fontId="10" fillId="0" borderId="1" xfId="0" applyNumberFormat="1" applyFont="1" applyBorder="1" applyAlignment="1">
      <alignment horizontal="center" vertical="center" wrapText="1"/>
    </xf>
    <xf numFmtId="0" fontId="12" fillId="0" borderId="0" xfId="0" applyNumberFormat="1" applyFont="1" applyAlignment="1">
      <alignment horizontal="left" vertical="center" wrapText="1"/>
    </xf>
    <xf numFmtId="165" fontId="10" fillId="0" borderId="0" xfId="0" applyNumberFormat="1" applyFont="1" applyBorder="1" applyAlignment="1">
      <alignment horizontal="center" vertical="top" wrapText="1"/>
    </xf>
    <xf numFmtId="166" fontId="10" fillId="0" borderId="0" xfId="0" applyNumberFormat="1" applyFont="1" applyFill="1" applyBorder="1" applyAlignment="1">
      <alignment horizontal="center" vertical="center"/>
    </xf>
    <xf numFmtId="2" fontId="10" fillId="0" borderId="6" xfId="0" applyNumberFormat="1" applyFont="1" applyBorder="1" applyAlignment="1">
      <alignment horizontal="center" vertical="center" wrapText="1"/>
    </xf>
    <xf numFmtId="165" fontId="10" fillId="0" borderId="0" xfId="0" applyNumberFormat="1" applyFont="1" applyBorder="1" applyAlignment="1">
      <alignment horizontal="center" vertical="center" wrapText="1"/>
    </xf>
    <xf numFmtId="0" fontId="10" fillId="0" borderId="13" xfId="0" applyNumberFormat="1" applyFont="1" applyBorder="1" applyAlignment="1">
      <alignment horizontal="left" vertical="top" wrapText="1"/>
    </xf>
    <xf numFmtId="165" fontId="10" fillId="0" borderId="13" xfId="0" applyNumberFormat="1" applyFont="1" applyBorder="1" applyAlignment="1">
      <alignment horizontal="center" vertical="top" wrapText="1"/>
    </xf>
    <xf numFmtId="165" fontId="10" fillId="0" borderId="13" xfId="0" applyNumberFormat="1" applyFont="1" applyBorder="1" applyAlignment="1">
      <alignment horizontal="center" vertical="center" wrapText="1"/>
    </xf>
    <xf numFmtId="165" fontId="10" fillId="0" borderId="11" xfId="0" applyNumberFormat="1" applyFont="1" applyBorder="1" applyAlignment="1">
      <alignment horizontal="center" vertical="top" wrapText="1"/>
    </xf>
    <xf numFmtId="166" fontId="10" fillId="0" borderId="2" xfId="0" applyNumberFormat="1" applyFont="1" applyFill="1" applyBorder="1" applyAlignment="1">
      <alignment horizontal="center" vertical="center"/>
    </xf>
    <xf numFmtId="165" fontId="10" fillId="0" borderId="11" xfId="0" applyNumberFormat="1" applyFont="1" applyBorder="1" applyAlignment="1">
      <alignment horizontal="center" vertical="center" wrapText="1"/>
    </xf>
    <xf numFmtId="166" fontId="13" fillId="0" borderId="0" xfId="0" applyNumberFormat="1" applyFont="1" applyAlignment="1">
      <alignment horizontal="left" vertical="center"/>
    </xf>
    <xf numFmtId="0" fontId="10" fillId="0" borderId="2" xfId="0" applyNumberFormat="1" applyFont="1" applyBorder="1" applyAlignment="1">
      <alignment horizontal="left" vertical="top" wrapText="1"/>
    </xf>
    <xf numFmtId="165" fontId="10" fillId="0" borderId="2" xfId="0" applyNumberFormat="1" applyFont="1" applyBorder="1" applyAlignment="1">
      <alignment horizontal="center" vertical="top" wrapText="1"/>
    </xf>
    <xf numFmtId="166" fontId="14" fillId="0" borderId="1" xfId="0" applyNumberFormat="1" applyFont="1" applyBorder="1" applyAlignment="1">
      <alignment horizontal="center" vertical="center"/>
    </xf>
    <xf numFmtId="165" fontId="14" fillId="0" borderId="2" xfId="0" applyNumberFormat="1" applyFont="1" applyBorder="1" applyAlignment="1">
      <alignment horizontal="center" vertical="center" wrapText="1"/>
    </xf>
    <xf numFmtId="0" fontId="14" fillId="0" borderId="1" xfId="0" applyNumberFormat="1" applyFont="1" applyBorder="1" applyAlignment="1">
      <alignment horizontal="center" vertical="center"/>
    </xf>
    <xf numFmtId="166" fontId="14" fillId="0" borderId="0" xfId="0" applyNumberFormat="1" applyFont="1" applyAlignment="1">
      <alignment horizontal="left"/>
    </xf>
    <xf numFmtId="0" fontId="10" fillId="0" borderId="1" xfId="0" applyNumberFormat="1" applyFont="1" applyBorder="1" applyAlignment="1">
      <alignment horizontal="left" vertical="center" wrapText="1"/>
    </xf>
    <xf numFmtId="165" fontId="14" fillId="0" borderId="1" xfId="0" applyNumberFormat="1" applyFont="1" applyBorder="1" applyAlignment="1">
      <alignment horizontal="center" vertical="center" wrapText="1"/>
    </xf>
    <xf numFmtId="165" fontId="14" fillId="0" borderId="13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0" fillId="0" borderId="1" xfId="2" applyNumberFormat="1" applyFont="1" applyBorder="1" applyAlignment="1">
      <alignment horizontal="center" vertical="center"/>
    </xf>
    <xf numFmtId="165" fontId="15" fillId="0" borderId="1" xfId="0" applyNumberFormat="1" applyFont="1" applyBorder="1" applyAlignment="1">
      <alignment horizontal="center" vertical="center" wrapText="1"/>
    </xf>
    <xf numFmtId="0" fontId="15" fillId="0" borderId="1" xfId="0" applyNumberFormat="1" applyFont="1" applyBorder="1" applyAlignment="1">
      <alignment horizontal="center" vertical="center"/>
    </xf>
    <xf numFmtId="166" fontId="16" fillId="0" borderId="0" xfId="0" applyNumberFormat="1" applyFont="1" applyAlignment="1">
      <alignment horizontal="left" vertical="center"/>
    </xf>
    <xf numFmtId="165" fontId="15" fillId="0" borderId="11" xfId="0" applyNumberFormat="1" applyFont="1" applyBorder="1" applyAlignment="1">
      <alignment horizontal="center" vertical="center" wrapText="1"/>
    </xf>
    <xf numFmtId="0" fontId="15" fillId="0" borderId="0" xfId="0" applyFont="1"/>
    <xf numFmtId="0" fontId="17" fillId="0" borderId="8" xfId="0" applyFont="1" applyBorder="1"/>
    <xf numFmtId="0" fontId="10" fillId="0" borderId="4" xfId="0" applyFont="1" applyFill="1" applyBorder="1" applyAlignment="1">
      <alignment horizontal="center" vertical="center"/>
    </xf>
    <xf numFmtId="2" fontId="11" fillId="0" borderId="1" xfId="0" applyNumberFormat="1" applyFont="1" applyBorder="1" applyAlignment="1">
      <alignment horizontal="center" vertical="center"/>
    </xf>
    <xf numFmtId="2" fontId="11" fillId="0" borderId="4" xfId="0" applyNumberFormat="1" applyFont="1" applyBorder="1" applyAlignment="1">
      <alignment horizontal="center" vertical="center"/>
    </xf>
    <xf numFmtId="0" fontId="10" fillId="0" borderId="8" xfId="0" applyFont="1" applyBorder="1"/>
    <xf numFmtId="0" fontId="18" fillId="0" borderId="0" xfId="0" applyFont="1" applyAlignment="1">
      <alignment vertical="top"/>
    </xf>
    <xf numFmtId="0" fontId="18" fillId="0" borderId="0" xfId="0" applyFont="1" applyAlignment="1">
      <alignment horizontal="left" indent="5"/>
    </xf>
    <xf numFmtId="0" fontId="10" fillId="0" borderId="8" xfId="0" applyFont="1" applyBorder="1" applyAlignment="1">
      <alignment vertical="top"/>
    </xf>
    <xf numFmtId="0" fontId="10" fillId="0" borderId="14" xfId="0" applyNumberFormat="1" applyFont="1" applyBorder="1" applyAlignment="1">
      <alignment horizontal="left" vertical="top" wrapText="1"/>
    </xf>
    <xf numFmtId="0" fontId="10" fillId="6" borderId="1" xfId="0" applyNumberFormat="1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2" fontId="10" fillId="0" borderId="0" xfId="0" applyNumberFormat="1" applyFont="1" applyBorder="1" applyAlignment="1">
      <alignment horizontal="center" vertical="center"/>
    </xf>
    <xf numFmtId="0" fontId="19" fillId="0" borderId="1" xfId="0" applyFont="1" applyBorder="1" applyAlignment="1">
      <alignment horizontal="left" vertical="center" wrapText="1"/>
    </xf>
    <xf numFmtId="0" fontId="20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left" vertical="center" wrapText="1"/>
    </xf>
    <xf numFmtId="0" fontId="22" fillId="0" borderId="0" xfId="0" applyFont="1" applyAlignment="1">
      <alignment vertical="top"/>
    </xf>
    <xf numFmtId="0" fontId="6" fillId="0" borderId="7" xfId="0" applyFont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164" fontId="10" fillId="0" borderId="4" xfId="0" applyNumberFormat="1" applyFont="1" applyFill="1" applyBorder="1" applyAlignment="1">
      <alignment horizontal="center" vertical="center"/>
    </xf>
    <xf numFmtId="164" fontId="10" fillId="0" borderId="5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</cellXfs>
  <cellStyles count="3">
    <cellStyle name="Денежный" xfId="2" builtinId="4"/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10"/>
  <sheetViews>
    <sheetView tabSelected="1" topLeftCell="B88" zoomScale="115" zoomScaleNormal="115" workbookViewId="0">
      <selection activeCell="E100" sqref="E100"/>
    </sheetView>
  </sheetViews>
  <sheetFormatPr defaultColWidth="8.85546875" defaultRowHeight="15.75"/>
  <cols>
    <col min="1" max="1" width="0.85546875" style="1" hidden="1" customWidth="1"/>
    <col min="2" max="2" width="4.140625" style="1" customWidth="1"/>
    <col min="3" max="3" width="5.5703125" style="13" customWidth="1"/>
    <col min="4" max="4" width="38.42578125" style="23" customWidth="1"/>
    <col min="5" max="5" width="12.7109375" style="8" customWidth="1"/>
    <col min="6" max="6" width="12" style="8" customWidth="1"/>
    <col min="7" max="7" width="11.7109375" style="21" customWidth="1"/>
    <col min="8" max="16384" width="8.85546875" style="1"/>
  </cols>
  <sheetData>
    <row r="1" spans="3:7" ht="18" customHeight="1">
      <c r="E1" s="44"/>
      <c r="F1" s="44"/>
    </row>
    <row r="2" spans="3:7" ht="18" customHeight="1">
      <c r="D2" s="44"/>
      <c r="E2" s="44"/>
      <c r="F2" s="44"/>
    </row>
    <row r="3" spans="3:7" ht="18" customHeight="1">
      <c r="E3" s="44"/>
      <c r="F3" s="44"/>
    </row>
    <row r="4" spans="3:7" s="4" customFormat="1" ht="18" customHeight="1">
      <c r="C4" s="13"/>
      <c r="D4" s="23"/>
      <c r="E4" s="8"/>
      <c r="F4" s="9"/>
      <c r="G4" s="21"/>
    </row>
    <row r="5" spans="3:7" ht="18" customHeight="1">
      <c r="D5" s="137" t="s">
        <v>41</v>
      </c>
      <c r="E5" s="137"/>
      <c r="F5" s="137"/>
    </row>
    <row r="6" spans="3:7" ht="18" customHeight="1">
      <c r="D6" s="24" t="s">
        <v>1</v>
      </c>
      <c r="E6" s="10" t="s">
        <v>0</v>
      </c>
      <c r="F6" s="10" t="s">
        <v>8</v>
      </c>
    </row>
    <row r="7" spans="3:7" s="6" customFormat="1" ht="18" customHeight="1">
      <c r="C7" s="13"/>
      <c r="D7" s="138" t="s">
        <v>50</v>
      </c>
      <c r="E7" s="139"/>
      <c r="F7" s="139"/>
      <c r="G7" s="21"/>
    </row>
    <row r="8" spans="3:7" s="5" customFormat="1" ht="60.75" customHeight="1">
      <c r="C8" s="13"/>
      <c r="D8" s="19" t="s">
        <v>75</v>
      </c>
      <c r="E8" s="11" t="s">
        <v>28</v>
      </c>
      <c r="F8" s="11">
        <v>1050</v>
      </c>
      <c r="G8" s="21" t="s">
        <v>55</v>
      </c>
    </row>
    <row r="9" spans="3:7" s="35" customFormat="1" ht="72.75" customHeight="1">
      <c r="C9" s="36"/>
      <c r="D9" s="37" t="s">
        <v>108</v>
      </c>
      <c r="E9" s="38" t="s">
        <v>247</v>
      </c>
      <c r="F9" s="38">
        <v>420</v>
      </c>
      <c r="G9" s="39" t="s">
        <v>104</v>
      </c>
    </row>
    <row r="10" spans="3:7" s="3" customFormat="1" ht="44.25" customHeight="1">
      <c r="C10" s="13"/>
      <c r="D10" s="27" t="s">
        <v>76</v>
      </c>
      <c r="E10" s="7" t="s">
        <v>45</v>
      </c>
      <c r="F10" s="7">
        <v>465</v>
      </c>
      <c r="G10" s="21"/>
    </row>
    <row r="11" spans="3:7" s="4" customFormat="1" ht="57.75" customHeight="1">
      <c r="C11" s="13"/>
      <c r="D11" s="26" t="s">
        <v>77</v>
      </c>
      <c r="E11" s="17" t="s">
        <v>46</v>
      </c>
      <c r="F11" s="17">
        <v>450</v>
      </c>
      <c r="G11" s="21"/>
    </row>
    <row r="12" spans="3:7" s="35" customFormat="1" ht="99.75" customHeight="1">
      <c r="C12" s="36"/>
      <c r="D12" s="40" t="s">
        <v>106</v>
      </c>
      <c r="E12" s="41" t="s">
        <v>105</v>
      </c>
      <c r="F12" s="41">
        <v>340</v>
      </c>
      <c r="G12" s="39" t="s">
        <v>104</v>
      </c>
    </row>
    <row r="13" spans="3:7" s="4" customFormat="1" ht="58.5" customHeight="1">
      <c r="C13" s="13"/>
      <c r="D13" s="27" t="s">
        <v>78</v>
      </c>
      <c r="E13" s="7" t="s">
        <v>46</v>
      </c>
      <c r="F13" s="7">
        <v>320</v>
      </c>
      <c r="G13" s="21"/>
    </row>
    <row r="14" spans="3:7" s="3" customFormat="1" ht="45" customHeight="1">
      <c r="C14" s="13"/>
      <c r="D14" s="27" t="s">
        <v>79</v>
      </c>
      <c r="E14" s="7" t="s">
        <v>47</v>
      </c>
      <c r="F14" s="7">
        <v>340</v>
      </c>
      <c r="G14" s="21"/>
    </row>
    <row r="15" spans="3:7" s="3" customFormat="1" ht="60.75" customHeight="1">
      <c r="C15" s="13"/>
      <c r="D15" s="27" t="s">
        <v>80</v>
      </c>
      <c r="E15" s="7" t="s">
        <v>46</v>
      </c>
      <c r="F15" s="7">
        <v>365</v>
      </c>
      <c r="G15" s="21"/>
    </row>
    <row r="16" spans="3:7" s="4" customFormat="1" ht="59.25" customHeight="1">
      <c r="C16" s="13"/>
      <c r="D16" s="27" t="s">
        <v>81</v>
      </c>
      <c r="E16" s="7" t="s">
        <v>46</v>
      </c>
      <c r="F16" s="7">
        <v>310</v>
      </c>
      <c r="G16" s="21"/>
    </row>
    <row r="17" spans="3:7" s="4" customFormat="1" ht="59.25" customHeight="1">
      <c r="C17" s="13"/>
      <c r="D17" s="27" t="s">
        <v>82</v>
      </c>
      <c r="E17" s="7" t="s">
        <v>46</v>
      </c>
      <c r="F17" s="7">
        <v>260</v>
      </c>
      <c r="G17" s="21"/>
    </row>
    <row r="18" spans="3:7" s="6" customFormat="1" ht="60" customHeight="1">
      <c r="C18" s="13"/>
      <c r="D18" s="19" t="s">
        <v>103</v>
      </c>
      <c r="E18" s="7" t="s">
        <v>29</v>
      </c>
      <c r="F18" s="7">
        <v>395</v>
      </c>
      <c r="G18" s="21" t="s">
        <v>56</v>
      </c>
    </row>
    <row r="19" spans="3:7" s="6" customFormat="1" ht="57" customHeight="1">
      <c r="C19" s="13"/>
      <c r="D19" s="19" t="s">
        <v>83</v>
      </c>
      <c r="E19" s="11" t="s">
        <v>18</v>
      </c>
      <c r="F19" s="7">
        <v>465</v>
      </c>
      <c r="G19" s="21" t="s">
        <v>56</v>
      </c>
    </row>
    <row r="20" spans="3:7" s="6" customFormat="1" ht="39" customHeight="1">
      <c r="C20" s="13"/>
      <c r="D20" s="28" t="s">
        <v>63</v>
      </c>
      <c r="E20" s="20" t="s">
        <v>73</v>
      </c>
      <c r="F20" s="20">
        <v>580</v>
      </c>
      <c r="G20" s="21" t="s">
        <v>56</v>
      </c>
    </row>
    <row r="21" spans="3:7" s="6" customFormat="1" ht="23.25" customHeight="1">
      <c r="C21" s="13"/>
      <c r="D21" s="140" t="s">
        <v>52</v>
      </c>
      <c r="E21" s="140"/>
      <c r="F21" s="140"/>
      <c r="G21" s="21"/>
    </row>
    <row r="22" spans="3:7" s="6" customFormat="1" ht="50.1" customHeight="1">
      <c r="C22" s="13"/>
      <c r="D22" s="29" t="s">
        <v>53</v>
      </c>
      <c r="E22" s="11" t="s">
        <v>23</v>
      </c>
      <c r="F22" s="11">
        <v>55</v>
      </c>
      <c r="G22" s="21"/>
    </row>
    <row r="23" spans="3:7" ht="18" customHeight="1">
      <c r="D23" s="141" t="s">
        <v>16</v>
      </c>
      <c r="E23" s="142"/>
      <c r="F23" s="142"/>
    </row>
    <row r="24" spans="3:7" s="6" customFormat="1" ht="45" customHeight="1">
      <c r="C24" s="13"/>
      <c r="D24" s="27" t="s">
        <v>84</v>
      </c>
      <c r="E24" s="7" t="s">
        <v>22</v>
      </c>
      <c r="F24" s="7">
        <v>420</v>
      </c>
      <c r="G24" s="21" t="s">
        <v>56</v>
      </c>
    </row>
    <row r="25" spans="3:7" s="3" customFormat="1" ht="50.25" customHeight="1">
      <c r="C25" s="13"/>
      <c r="D25" s="27" t="s">
        <v>60</v>
      </c>
      <c r="E25" s="7" t="s">
        <v>20</v>
      </c>
      <c r="F25" s="7">
        <v>395</v>
      </c>
      <c r="G25" s="21"/>
    </row>
    <row r="26" spans="3:7" s="3" customFormat="1" ht="48.75" customHeight="1">
      <c r="C26" s="13"/>
      <c r="D26" s="27" t="s">
        <v>85</v>
      </c>
      <c r="E26" s="7" t="s">
        <v>22</v>
      </c>
      <c r="F26" s="7">
        <v>410</v>
      </c>
      <c r="G26" s="21"/>
    </row>
    <row r="27" spans="3:7" ht="39.75" customHeight="1">
      <c r="D27" s="27" t="s">
        <v>61</v>
      </c>
      <c r="E27" s="7" t="s">
        <v>18</v>
      </c>
      <c r="F27" s="7">
        <v>310</v>
      </c>
    </row>
    <row r="28" spans="3:7" s="6" customFormat="1" ht="42.75" customHeight="1">
      <c r="C28" s="13"/>
      <c r="D28" s="27" t="s">
        <v>86</v>
      </c>
      <c r="E28" s="7" t="s">
        <v>12</v>
      </c>
      <c r="F28" s="7">
        <v>320</v>
      </c>
      <c r="G28" s="21" t="s">
        <v>56</v>
      </c>
    </row>
    <row r="29" spans="3:7" ht="47.25" customHeight="1">
      <c r="D29" s="27" t="s">
        <v>62</v>
      </c>
      <c r="E29" s="7" t="s">
        <v>19</v>
      </c>
      <c r="F29" s="7">
        <v>390</v>
      </c>
    </row>
    <row r="30" spans="3:7" ht="75" customHeight="1">
      <c r="D30" s="27" t="s">
        <v>87</v>
      </c>
      <c r="E30" s="7" t="s">
        <v>12</v>
      </c>
      <c r="F30" s="7">
        <v>265</v>
      </c>
      <c r="G30" s="21" t="s">
        <v>55</v>
      </c>
    </row>
    <row r="31" spans="3:7" s="6" customFormat="1" ht="79.5" customHeight="1">
      <c r="C31" s="13"/>
      <c r="D31" s="25" t="s">
        <v>249</v>
      </c>
      <c r="E31" s="15" t="s">
        <v>22</v>
      </c>
      <c r="F31" s="15">
        <v>290</v>
      </c>
      <c r="G31" s="21"/>
    </row>
    <row r="32" spans="3:7" s="6" customFormat="1" ht="57" customHeight="1">
      <c r="C32" s="13"/>
      <c r="D32" s="25" t="s">
        <v>248</v>
      </c>
      <c r="E32" s="15" t="s">
        <v>12</v>
      </c>
      <c r="F32" s="15">
        <v>240</v>
      </c>
      <c r="G32" s="21"/>
    </row>
    <row r="33" spans="1:7" ht="43.5" customHeight="1">
      <c r="D33" s="25" t="s">
        <v>88</v>
      </c>
      <c r="E33" s="15" t="s">
        <v>21</v>
      </c>
      <c r="F33" s="15">
        <v>320</v>
      </c>
    </row>
    <row r="34" spans="1:7" ht="18" customHeight="1">
      <c r="D34" s="144" t="s">
        <v>17</v>
      </c>
      <c r="E34" s="144"/>
      <c r="F34" s="144"/>
    </row>
    <row r="35" spans="1:7" s="3" customFormat="1" ht="50.1" customHeight="1">
      <c r="C35" s="13"/>
      <c r="D35" s="27" t="s">
        <v>10</v>
      </c>
      <c r="E35" s="7" t="s">
        <v>9</v>
      </c>
      <c r="F35" s="7">
        <v>345</v>
      </c>
      <c r="G35" s="21"/>
    </row>
    <row r="36" spans="1:7" ht="32.25" customHeight="1">
      <c r="D36" s="27" t="s">
        <v>58</v>
      </c>
      <c r="E36" s="7" t="s">
        <v>15</v>
      </c>
      <c r="F36" s="7">
        <v>290</v>
      </c>
    </row>
    <row r="37" spans="1:7" ht="39" customHeight="1">
      <c r="D37" s="27" t="s">
        <v>250</v>
      </c>
      <c r="E37" s="7" t="s">
        <v>14</v>
      </c>
      <c r="F37" s="7">
        <v>195</v>
      </c>
      <c r="G37" s="21" t="s">
        <v>56</v>
      </c>
    </row>
    <row r="38" spans="1:7" ht="50.1" customHeight="1">
      <c r="D38" s="19" t="s">
        <v>39</v>
      </c>
      <c r="E38" s="11" t="s">
        <v>44</v>
      </c>
      <c r="F38" s="11">
        <v>295</v>
      </c>
    </row>
    <row r="39" spans="1:7" ht="57.75" customHeight="1">
      <c r="A39" s="2" t="s">
        <v>3</v>
      </c>
      <c r="D39" s="19" t="s">
        <v>40</v>
      </c>
      <c r="E39" s="11" t="s">
        <v>43</v>
      </c>
      <c r="F39" s="11">
        <v>265</v>
      </c>
    </row>
    <row r="40" spans="1:7" s="3" customFormat="1" ht="38.25" customHeight="1">
      <c r="A40" s="2"/>
      <c r="C40" s="13"/>
      <c r="D40" s="27" t="s">
        <v>59</v>
      </c>
      <c r="E40" s="7" t="s">
        <v>13</v>
      </c>
      <c r="F40" s="7">
        <v>250</v>
      </c>
      <c r="G40" s="21"/>
    </row>
    <row r="41" spans="1:7" s="3" customFormat="1" ht="31.5" customHeight="1">
      <c r="A41" s="2"/>
      <c r="C41" s="13"/>
      <c r="D41" s="27" t="s">
        <v>89</v>
      </c>
      <c r="E41" s="7" t="s">
        <v>12</v>
      </c>
      <c r="F41" s="7">
        <v>240</v>
      </c>
      <c r="G41" s="21"/>
    </row>
    <row r="42" spans="1:7" s="4" customFormat="1" ht="60" customHeight="1">
      <c r="A42" s="2"/>
      <c r="C42" s="13"/>
      <c r="D42" s="27" t="s">
        <v>11</v>
      </c>
      <c r="E42" s="11" t="s">
        <v>251</v>
      </c>
      <c r="F42" s="11">
        <v>595</v>
      </c>
      <c r="G42" s="21"/>
    </row>
    <row r="43" spans="1:7" s="6" customFormat="1" ht="21.75" customHeight="1">
      <c r="C43" s="13"/>
      <c r="D43" s="138" t="s">
        <v>36</v>
      </c>
      <c r="E43" s="139"/>
      <c r="F43" s="139"/>
      <c r="G43" s="21"/>
    </row>
    <row r="44" spans="1:7" ht="39" customHeight="1">
      <c r="D44" s="27" t="s">
        <v>90</v>
      </c>
      <c r="E44" s="7" t="s">
        <v>34</v>
      </c>
      <c r="F44" s="7">
        <v>465</v>
      </c>
      <c r="G44" s="21" t="s">
        <v>55</v>
      </c>
    </row>
    <row r="45" spans="1:7" ht="41.25" customHeight="1">
      <c r="D45" s="27" t="s">
        <v>64</v>
      </c>
      <c r="E45" s="7" t="s">
        <v>275</v>
      </c>
      <c r="F45" s="7">
        <v>290</v>
      </c>
    </row>
    <row r="46" spans="1:7" s="6" customFormat="1" ht="28.5" customHeight="1">
      <c r="C46" s="13"/>
      <c r="D46" s="27" t="s">
        <v>91</v>
      </c>
      <c r="E46" s="7" t="s">
        <v>275</v>
      </c>
      <c r="F46" s="7">
        <v>290</v>
      </c>
      <c r="G46" s="21"/>
    </row>
    <row r="47" spans="1:7" s="6" customFormat="1" ht="28.5" customHeight="1">
      <c r="C47" s="13"/>
      <c r="D47" s="27" t="s">
        <v>65</v>
      </c>
      <c r="E47" s="7" t="s">
        <v>18</v>
      </c>
      <c r="F47" s="7">
        <v>220</v>
      </c>
      <c r="G47" s="21"/>
    </row>
    <row r="48" spans="1:7" s="6" customFormat="1" ht="33.75" customHeight="1">
      <c r="C48" s="13"/>
      <c r="D48" s="27" t="s">
        <v>70</v>
      </c>
      <c r="E48" s="7" t="s">
        <v>13</v>
      </c>
      <c r="F48" s="7">
        <v>200</v>
      </c>
      <c r="G48" s="21" t="s">
        <v>56</v>
      </c>
    </row>
    <row r="49" spans="3:7" s="6" customFormat="1" ht="36" customHeight="1">
      <c r="C49" s="13"/>
      <c r="D49" s="27" t="s">
        <v>92</v>
      </c>
      <c r="E49" s="11" t="s">
        <v>276</v>
      </c>
      <c r="F49" s="7">
        <v>365</v>
      </c>
      <c r="G49" s="21" t="s">
        <v>56</v>
      </c>
    </row>
    <row r="50" spans="3:7" s="6" customFormat="1" ht="40.5" customHeight="1">
      <c r="C50" s="13"/>
      <c r="D50" s="27" t="s">
        <v>93</v>
      </c>
      <c r="E50" s="7" t="s">
        <v>48</v>
      </c>
      <c r="F50" s="7">
        <v>295</v>
      </c>
      <c r="G50" s="21" t="s">
        <v>56</v>
      </c>
    </row>
    <row r="51" spans="3:7" s="6" customFormat="1" ht="39" customHeight="1">
      <c r="C51" s="13"/>
      <c r="D51" s="27" t="s">
        <v>252</v>
      </c>
      <c r="E51" s="16" t="s">
        <v>13</v>
      </c>
      <c r="F51" s="17">
        <v>310</v>
      </c>
      <c r="G51" s="21" t="s">
        <v>56</v>
      </c>
    </row>
    <row r="52" spans="3:7" s="6" customFormat="1" ht="36" customHeight="1">
      <c r="C52" s="13"/>
      <c r="D52" s="30" t="s">
        <v>94</v>
      </c>
      <c r="E52" s="18" t="s">
        <v>5</v>
      </c>
      <c r="F52" s="18">
        <v>560</v>
      </c>
      <c r="G52" s="21"/>
    </row>
    <row r="53" spans="3:7" ht="33" customHeight="1">
      <c r="D53" s="147" t="s">
        <v>51</v>
      </c>
      <c r="E53" s="148"/>
      <c r="F53" s="148"/>
    </row>
    <row r="54" spans="3:7" ht="40.5" customHeight="1">
      <c r="D54" s="31" t="s">
        <v>71</v>
      </c>
      <c r="E54" s="7" t="s">
        <v>277</v>
      </c>
      <c r="F54" s="7">
        <v>390</v>
      </c>
    </row>
    <row r="55" spans="3:7" ht="32.25" customHeight="1">
      <c r="D55" s="31" t="s">
        <v>67</v>
      </c>
      <c r="E55" s="7" t="s">
        <v>277</v>
      </c>
      <c r="F55" s="7">
        <v>390</v>
      </c>
    </row>
    <row r="56" spans="3:7" s="6" customFormat="1" ht="36" customHeight="1">
      <c r="C56" s="13"/>
      <c r="D56" s="31" t="s">
        <v>95</v>
      </c>
      <c r="E56" s="7" t="s">
        <v>278</v>
      </c>
      <c r="F56" s="7">
        <v>295</v>
      </c>
      <c r="G56" s="21" t="s">
        <v>56</v>
      </c>
    </row>
    <row r="57" spans="3:7" s="6" customFormat="1" ht="39" customHeight="1">
      <c r="C57" s="13"/>
      <c r="D57" s="31" t="s">
        <v>96</v>
      </c>
      <c r="E57" s="7" t="s">
        <v>277</v>
      </c>
      <c r="F57" s="7">
        <v>360</v>
      </c>
      <c r="G57" s="21" t="s">
        <v>56</v>
      </c>
    </row>
    <row r="58" spans="3:7" s="6" customFormat="1" ht="41.25" customHeight="1">
      <c r="C58" s="13"/>
      <c r="D58" s="32" t="s">
        <v>253</v>
      </c>
      <c r="E58" s="15" t="s">
        <v>277</v>
      </c>
      <c r="F58" s="15">
        <v>310</v>
      </c>
      <c r="G58" s="21"/>
    </row>
    <row r="59" spans="3:7" s="6" customFormat="1" ht="39.75" customHeight="1">
      <c r="C59" s="13"/>
      <c r="D59" s="32" t="s">
        <v>254</v>
      </c>
      <c r="E59" s="15" t="s">
        <v>277</v>
      </c>
      <c r="F59" s="15">
        <v>360</v>
      </c>
      <c r="G59" s="21"/>
    </row>
    <row r="60" spans="3:7" ht="40.5" customHeight="1">
      <c r="D60" s="32" t="s">
        <v>68</v>
      </c>
      <c r="E60" s="15" t="s">
        <v>277</v>
      </c>
      <c r="F60" s="15">
        <v>320</v>
      </c>
    </row>
    <row r="61" spans="3:7" ht="19.5" customHeight="1">
      <c r="D61" s="145" t="s">
        <v>74</v>
      </c>
      <c r="E61" s="146"/>
      <c r="F61" s="146"/>
    </row>
    <row r="62" spans="3:7" s="35" customFormat="1" ht="52.5" customHeight="1">
      <c r="C62" s="36"/>
      <c r="D62" s="42" t="s">
        <v>107</v>
      </c>
      <c r="E62" s="43" t="s">
        <v>255</v>
      </c>
      <c r="F62" s="43">
        <v>420</v>
      </c>
      <c r="G62" s="21" t="s">
        <v>56</v>
      </c>
    </row>
    <row r="63" spans="3:7" s="35" customFormat="1" ht="52.5" customHeight="1">
      <c r="C63" s="36"/>
      <c r="D63" s="42" t="s">
        <v>258</v>
      </c>
      <c r="E63" s="43" t="s">
        <v>261</v>
      </c>
      <c r="F63" s="43">
        <v>295</v>
      </c>
      <c r="G63" s="21" t="s">
        <v>56</v>
      </c>
    </row>
    <row r="64" spans="3:7" s="12" customFormat="1" ht="33" customHeight="1">
      <c r="C64" s="14"/>
      <c r="D64" s="19" t="s">
        <v>256</v>
      </c>
      <c r="E64" s="151" t="s">
        <v>32</v>
      </c>
      <c r="F64" s="151">
        <v>190</v>
      </c>
      <c r="G64" s="22"/>
    </row>
    <row r="65" spans="3:7" ht="27" customHeight="1">
      <c r="D65" s="33" t="s">
        <v>72</v>
      </c>
      <c r="E65" s="7" t="s">
        <v>33</v>
      </c>
      <c r="F65" s="7">
        <v>285</v>
      </c>
    </row>
    <row r="66" spans="3:7" s="4" customFormat="1" ht="27.75" customHeight="1">
      <c r="C66" s="14"/>
      <c r="D66" s="27" t="s">
        <v>66</v>
      </c>
      <c r="E66" s="11" t="s">
        <v>279</v>
      </c>
      <c r="F66" s="11">
        <v>320</v>
      </c>
      <c r="G66" s="21"/>
    </row>
    <row r="67" spans="3:7" s="6" customFormat="1" ht="27.75" customHeight="1">
      <c r="C67" s="14"/>
      <c r="D67" s="27" t="s">
        <v>257</v>
      </c>
      <c r="E67" s="11" t="s">
        <v>32</v>
      </c>
      <c r="F67" s="11">
        <v>190</v>
      </c>
      <c r="G67" s="21"/>
    </row>
    <row r="68" spans="3:7" s="4" customFormat="1" ht="33" customHeight="1">
      <c r="C68" s="13"/>
      <c r="D68" s="27" t="s">
        <v>97</v>
      </c>
      <c r="E68" s="7" t="s">
        <v>280</v>
      </c>
      <c r="F68" s="7">
        <v>160</v>
      </c>
      <c r="G68" s="21"/>
    </row>
    <row r="69" spans="3:7" s="6" customFormat="1" ht="38.25" customHeight="1">
      <c r="C69" s="13"/>
      <c r="D69" s="27" t="s">
        <v>259</v>
      </c>
      <c r="E69" s="7" t="s">
        <v>260</v>
      </c>
      <c r="F69" s="7">
        <v>160</v>
      </c>
      <c r="G69" s="21"/>
    </row>
    <row r="70" spans="3:7" s="6" customFormat="1" ht="54.75" customHeight="1">
      <c r="C70" s="13"/>
      <c r="D70" s="27" t="s">
        <v>262</v>
      </c>
      <c r="E70" s="7" t="s">
        <v>18</v>
      </c>
      <c r="F70" s="7">
        <v>265</v>
      </c>
      <c r="G70" s="21"/>
    </row>
    <row r="71" spans="3:7" s="6" customFormat="1" ht="42" customHeight="1">
      <c r="C71" s="13"/>
      <c r="D71" s="27" t="s">
        <v>263</v>
      </c>
      <c r="E71" s="7" t="s">
        <v>261</v>
      </c>
      <c r="F71" s="7">
        <v>160</v>
      </c>
      <c r="G71" s="21"/>
    </row>
    <row r="72" spans="3:7" ht="21" customHeight="1">
      <c r="D72" s="34" t="s">
        <v>98</v>
      </c>
      <c r="E72" s="11" t="s">
        <v>32</v>
      </c>
      <c r="F72" s="11">
        <v>160</v>
      </c>
    </row>
    <row r="73" spans="3:7" ht="21" customHeight="1">
      <c r="D73" s="141" t="s">
        <v>7</v>
      </c>
      <c r="E73" s="142"/>
      <c r="F73" s="142"/>
    </row>
    <row r="74" spans="3:7" ht="29.25" customHeight="1">
      <c r="D74" s="27" t="s">
        <v>99</v>
      </c>
      <c r="E74" s="7" t="s">
        <v>281</v>
      </c>
      <c r="F74" s="7">
        <v>220</v>
      </c>
    </row>
    <row r="75" spans="3:7" ht="18.75" customHeight="1">
      <c r="D75" s="34" t="s">
        <v>49</v>
      </c>
      <c r="E75" s="7" t="s">
        <v>30</v>
      </c>
      <c r="F75" s="7">
        <v>220</v>
      </c>
    </row>
    <row r="76" spans="3:7" s="6" customFormat="1" ht="43.5" customHeight="1">
      <c r="C76" s="13"/>
      <c r="D76" s="27" t="s">
        <v>264</v>
      </c>
      <c r="E76" s="7" t="s">
        <v>281</v>
      </c>
      <c r="F76" s="7">
        <v>240</v>
      </c>
      <c r="G76" s="21"/>
    </row>
    <row r="77" spans="3:7" s="6" customFormat="1" ht="57" customHeight="1">
      <c r="C77" s="13"/>
      <c r="D77" s="27" t="s">
        <v>265</v>
      </c>
      <c r="E77" s="7" t="s">
        <v>13</v>
      </c>
      <c r="F77" s="7">
        <v>250</v>
      </c>
      <c r="G77" s="21"/>
    </row>
    <row r="78" spans="3:7" s="6" customFormat="1" ht="39.75" customHeight="1">
      <c r="C78" s="13"/>
      <c r="D78" s="27" t="s">
        <v>266</v>
      </c>
      <c r="E78" s="7" t="s">
        <v>13</v>
      </c>
      <c r="F78" s="7">
        <v>220</v>
      </c>
      <c r="G78" s="21"/>
    </row>
    <row r="79" spans="3:7" s="6" customFormat="1" ht="39.75" customHeight="1">
      <c r="C79" s="13"/>
      <c r="D79" s="27" t="s">
        <v>267</v>
      </c>
      <c r="E79" s="7" t="s">
        <v>13</v>
      </c>
      <c r="F79" s="7">
        <v>190</v>
      </c>
      <c r="G79" s="21"/>
    </row>
    <row r="80" spans="3:7" s="6" customFormat="1" ht="32.25" customHeight="1">
      <c r="C80" s="13"/>
      <c r="D80" s="27" t="s">
        <v>100</v>
      </c>
      <c r="E80" s="7" t="s">
        <v>281</v>
      </c>
      <c r="F80" s="7">
        <v>255</v>
      </c>
      <c r="G80" s="21"/>
    </row>
    <row r="81" spans="3:7" ht="18" customHeight="1">
      <c r="D81" s="141" t="s">
        <v>2</v>
      </c>
      <c r="E81" s="142"/>
      <c r="F81" s="142"/>
    </row>
    <row r="82" spans="3:7" ht="36.75" customHeight="1">
      <c r="D82" s="27" t="s">
        <v>69</v>
      </c>
      <c r="E82" s="7" t="s">
        <v>19</v>
      </c>
      <c r="F82" s="7">
        <v>215</v>
      </c>
    </row>
    <row r="83" spans="3:7" s="6" customFormat="1" ht="18.75" customHeight="1">
      <c r="C83" s="13"/>
      <c r="D83" s="27" t="s">
        <v>35</v>
      </c>
      <c r="E83" s="7" t="s">
        <v>282</v>
      </c>
      <c r="F83" s="7">
        <v>215</v>
      </c>
      <c r="G83" s="21"/>
    </row>
    <row r="84" spans="3:7" s="6" customFormat="1" ht="15" customHeight="1">
      <c r="C84" s="13"/>
      <c r="D84" s="27" t="s">
        <v>26</v>
      </c>
      <c r="E84" s="7" t="s">
        <v>25</v>
      </c>
      <c r="F84" s="7">
        <v>215</v>
      </c>
      <c r="G84" s="21"/>
    </row>
    <row r="85" spans="3:7" s="6" customFormat="1" ht="16.5" customHeight="1">
      <c r="C85" s="13"/>
      <c r="D85" s="27" t="s">
        <v>37</v>
      </c>
      <c r="E85" s="7" t="s">
        <v>283</v>
      </c>
      <c r="F85" s="7">
        <v>215</v>
      </c>
      <c r="G85" s="21"/>
    </row>
    <row r="86" spans="3:7" s="6" customFormat="1" ht="17.25" customHeight="1">
      <c r="C86" s="13"/>
      <c r="D86" s="27" t="s">
        <v>4</v>
      </c>
      <c r="E86" s="7" t="s">
        <v>6</v>
      </c>
      <c r="F86" s="7">
        <v>215</v>
      </c>
      <c r="G86" s="21"/>
    </row>
    <row r="87" spans="3:7" s="6" customFormat="1" ht="27" customHeight="1">
      <c r="C87" s="13"/>
      <c r="D87" s="25" t="s">
        <v>268</v>
      </c>
      <c r="E87" s="15" t="s">
        <v>269</v>
      </c>
      <c r="F87" s="15">
        <v>545</v>
      </c>
      <c r="G87" s="21"/>
    </row>
    <row r="88" spans="3:7" ht="42" customHeight="1">
      <c r="D88" s="25" t="s">
        <v>31</v>
      </c>
      <c r="E88" s="15" t="s">
        <v>57</v>
      </c>
      <c r="F88" s="15">
        <v>80</v>
      </c>
    </row>
    <row r="89" spans="3:7" s="3" customFormat="1" ht="23.25" customHeight="1">
      <c r="C89" s="13"/>
      <c r="D89" s="142" t="s">
        <v>52</v>
      </c>
      <c r="E89" s="142"/>
      <c r="F89" s="142"/>
      <c r="G89" s="21"/>
    </row>
    <row r="90" spans="3:7" s="3" customFormat="1" ht="75" customHeight="1">
      <c r="C90" s="13"/>
      <c r="D90" s="19" t="s">
        <v>102</v>
      </c>
      <c r="E90" s="11" t="s">
        <v>23</v>
      </c>
      <c r="F90" s="11">
        <v>55</v>
      </c>
      <c r="G90" s="21"/>
    </row>
    <row r="91" spans="3:7" s="6" customFormat="1" ht="50.1" customHeight="1">
      <c r="C91" s="13"/>
      <c r="D91" s="141" t="s">
        <v>54</v>
      </c>
      <c r="E91" s="142"/>
      <c r="F91" s="143"/>
      <c r="G91" s="21"/>
    </row>
    <row r="92" spans="3:7" s="4" customFormat="1" ht="24" customHeight="1">
      <c r="C92" s="13"/>
      <c r="D92" s="19" t="s">
        <v>273</v>
      </c>
      <c r="E92" s="11" t="s">
        <v>25</v>
      </c>
      <c r="F92" s="11">
        <v>100</v>
      </c>
      <c r="G92" s="21"/>
    </row>
    <row r="93" spans="3:7" s="6" customFormat="1" ht="21.75" customHeight="1">
      <c r="C93" s="13"/>
      <c r="D93" s="19" t="s">
        <v>274</v>
      </c>
      <c r="E93" s="11" t="s">
        <v>25</v>
      </c>
      <c r="F93" s="11">
        <v>85</v>
      </c>
      <c r="G93" s="21"/>
    </row>
    <row r="94" spans="3:7" s="4" customFormat="1" ht="30" customHeight="1">
      <c r="C94" s="13"/>
      <c r="D94" s="19" t="s">
        <v>101</v>
      </c>
      <c r="E94" s="11" t="s">
        <v>24</v>
      </c>
      <c r="F94" s="11">
        <v>85</v>
      </c>
      <c r="G94" s="21"/>
    </row>
    <row r="95" spans="3:7" ht="40.5" customHeight="1">
      <c r="D95" s="27" t="s">
        <v>27</v>
      </c>
      <c r="E95" s="7" t="s">
        <v>24</v>
      </c>
      <c r="F95" s="7">
        <v>220</v>
      </c>
    </row>
    <row r="96" spans="3:7" s="6" customFormat="1" ht="24" customHeight="1">
      <c r="C96" s="13"/>
      <c r="D96" s="27" t="s">
        <v>271</v>
      </c>
      <c r="E96" s="7" t="s">
        <v>24</v>
      </c>
      <c r="F96" s="7">
        <v>85</v>
      </c>
      <c r="G96" s="21"/>
    </row>
    <row r="97" spans="3:7" ht="21.75" customHeight="1">
      <c r="D97" s="27" t="s">
        <v>38</v>
      </c>
      <c r="E97" s="7" t="s">
        <v>284</v>
      </c>
      <c r="F97" s="7">
        <v>110</v>
      </c>
      <c r="G97" s="21" t="s">
        <v>56</v>
      </c>
    </row>
    <row r="98" spans="3:7" s="6" customFormat="1" ht="24.75" customHeight="1">
      <c r="C98" s="13"/>
      <c r="D98" s="27" t="s">
        <v>270</v>
      </c>
      <c r="E98" s="7" t="s">
        <v>24</v>
      </c>
      <c r="F98" s="7">
        <v>120</v>
      </c>
      <c r="G98" s="21"/>
    </row>
    <row r="99" spans="3:7" s="6" customFormat="1" ht="24.75" customHeight="1">
      <c r="C99" s="13"/>
      <c r="D99" s="27" t="s">
        <v>272</v>
      </c>
      <c r="E99" s="7" t="s">
        <v>24</v>
      </c>
      <c r="F99" s="7">
        <v>65</v>
      </c>
      <c r="G99" s="21"/>
    </row>
    <row r="100" spans="3:7" ht="23.25" customHeight="1">
      <c r="D100" s="27" t="s">
        <v>42</v>
      </c>
      <c r="E100" s="7" t="s">
        <v>285</v>
      </c>
      <c r="F100" s="7">
        <v>85</v>
      </c>
    </row>
    <row r="101" spans="3:7" ht="59.45" customHeight="1"/>
    <row r="102" spans="3:7" ht="59.45" customHeight="1"/>
    <row r="103" spans="3:7" ht="59.45" customHeight="1"/>
    <row r="104" spans="3:7" ht="59.45" customHeight="1"/>
    <row r="105" spans="3:7" ht="59.45" customHeight="1"/>
    <row r="106" spans="3:7" ht="59.45" customHeight="1"/>
    <row r="107" spans="3:7" ht="59.45" customHeight="1"/>
    <row r="108" spans="3:7" ht="59.45" customHeight="1"/>
    <row r="109" spans="3:7" ht="59.45" customHeight="1"/>
    <row r="110" spans="3:7" ht="51.6" customHeight="1"/>
  </sheetData>
  <mergeCells count="12">
    <mergeCell ref="D5:F5"/>
    <mergeCell ref="D7:F7"/>
    <mergeCell ref="D21:F21"/>
    <mergeCell ref="D91:F91"/>
    <mergeCell ref="D89:F89"/>
    <mergeCell ref="D43:F43"/>
    <mergeCell ref="D34:F34"/>
    <mergeCell ref="D23:F23"/>
    <mergeCell ref="D61:F61"/>
    <mergeCell ref="D81:F81"/>
    <mergeCell ref="D73:F73"/>
    <mergeCell ref="D53:F53"/>
  </mergeCells>
  <pageMargins left="0.11811023622047245" right="0.11811023622047245" top="0.19685039370078741" bottom="0.15748031496062992" header="0.31496062992125984" footer="0.31496062992125984"/>
  <pageSetup paperSize="9" scale="90" orientation="portrait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K113"/>
  <sheetViews>
    <sheetView workbookViewId="0">
      <selection activeCell="K94" sqref="K94"/>
    </sheetView>
  </sheetViews>
  <sheetFormatPr defaultRowHeight="27.75" customHeight="1"/>
  <cols>
    <col min="1" max="1" width="40.140625" style="50" customWidth="1"/>
    <col min="2" max="2" width="13.85546875" style="46" hidden="1" customWidth="1"/>
    <col min="3" max="3" width="13.85546875" style="47" hidden="1" customWidth="1"/>
    <col min="4" max="4" width="13.85546875" style="46" hidden="1" customWidth="1"/>
    <col min="5" max="5" width="13.85546875" style="48" hidden="1" customWidth="1"/>
    <col min="6" max="6" width="13.85546875" style="46" hidden="1" customWidth="1"/>
    <col min="7" max="7" width="13.85546875" style="46" customWidth="1"/>
    <col min="8" max="8" width="19.140625" style="46" customWidth="1"/>
    <col min="9" max="9" width="9.140625" style="49"/>
    <col min="10" max="256" width="9.140625" style="50"/>
    <col min="257" max="257" width="40.140625" style="50" customWidth="1"/>
    <col min="258" max="262" width="0" style="50" hidden="1" customWidth="1"/>
    <col min="263" max="263" width="13.85546875" style="50" customWidth="1"/>
    <col min="264" max="264" width="19.140625" style="50" customWidth="1"/>
    <col min="265" max="512" width="9.140625" style="50"/>
    <col min="513" max="513" width="40.140625" style="50" customWidth="1"/>
    <col min="514" max="518" width="0" style="50" hidden="1" customWidth="1"/>
    <col min="519" max="519" width="13.85546875" style="50" customWidth="1"/>
    <col min="520" max="520" width="19.140625" style="50" customWidth="1"/>
    <col min="521" max="768" width="9.140625" style="50"/>
    <col min="769" max="769" width="40.140625" style="50" customWidth="1"/>
    <col min="770" max="774" width="0" style="50" hidden="1" customWidth="1"/>
    <col min="775" max="775" width="13.85546875" style="50" customWidth="1"/>
    <col min="776" max="776" width="19.140625" style="50" customWidth="1"/>
    <col min="777" max="1024" width="9.140625" style="50"/>
    <col min="1025" max="1025" width="40.140625" style="50" customWidth="1"/>
    <col min="1026" max="1030" width="0" style="50" hidden="1" customWidth="1"/>
    <col min="1031" max="1031" width="13.85546875" style="50" customWidth="1"/>
    <col min="1032" max="1032" width="19.140625" style="50" customWidth="1"/>
    <col min="1033" max="1280" width="9.140625" style="50"/>
    <col min="1281" max="1281" width="40.140625" style="50" customWidth="1"/>
    <col min="1282" max="1286" width="0" style="50" hidden="1" customWidth="1"/>
    <col min="1287" max="1287" width="13.85546875" style="50" customWidth="1"/>
    <col min="1288" max="1288" width="19.140625" style="50" customWidth="1"/>
    <col min="1289" max="1536" width="9.140625" style="50"/>
    <col min="1537" max="1537" width="40.140625" style="50" customWidth="1"/>
    <col min="1538" max="1542" width="0" style="50" hidden="1" customWidth="1"/>
    <col min="1543" max="1543" width="13.85546875" style="50" customWidth="1"/>
    <col min="1544" max="1544" width="19.140625" style="50" customWidth="1"/>
    <col min="1545" max="1792" width="9.140625" style="50"/>
    <col min="1793" max="1793" width="40.140625" style="50" customWidth="1"/>
    <col min="1794" max="1798" width="0" style="50" hidden="1" customWidth="1"/>
    <col min="1799" max="1799" width="13.85546875" style="50" customWidth="1"/>
    <col min="1800" max="1800" width="19.140625" style="50" customWidth="1"/>
    <col min="1801" max="2048" width="9.140625" style="50"/>
    <col min="2049" max="2049" width="40.140625" style="50" customWidth="1"/>
    <col min="2050" max="2054" width="0" style="50" hidden="1" customWidth="1"/>
    <col min="2055" max="2055" width="13.85546875" style="50" customWidth="1"/>
    <col min="2056" max="2056" width="19.140625" style="50" customWidth="1"/>
    <col min="2057" max="2304" width="9.140625" style="50"/>
    <col min="2305" max="2305" width="40.140625" style="50" customWidth="1"/>
    <col min="2306" max="2310" width="0" style="50" hidden="1" customWidth="1"/>
    <col min="2311" max="2311" width="13.85546875" style="50" customWidth="1"/>
    <col min="2312" max="2312" width="19.140625" style="50" customWidth="1"/>
    <col min="2313" max="2560" width="9.140625" style="50"/>
    <col min="2561" max="2561" width="40.140625" style="50" customWidth="1"/>
    <col min="2562" max="2566" width="0" style="50" hidden="1" customWidth="1"/>
    <col min="2567" max="2567" width="13.85546875" style="50" customWidth="1"/>
    <col min="2568" max="2568" width="19.140625" style="50" customWidth="1"/>
    <col min="2569" max="2816" width="9.140625" style="50"/>
    <col min="2817" max="2817" width="40.140625" style="50" customWidth="1"/>
    <col min="2818" max="2822" width="0" style="50" hidden="1" customWidth="1"/>
    <col min="2823" max="2823" width="13.85546875" style="50" customWidth="1"/>
    <col min="2824" max="2824" width="19.140625" style="50" customWidth="1"/>
    <col min="2825" max="3072" width="9.140625" style="50"/>
    <col min="3073" max="3073" width="40.140625" style="50" customWidth="1"/>
    <col min="3074" max="3078" width="0" style="50" hidden="1" customWidth="1"/>
    <col min="3079" max="3079" width="13.85546875" style="50" customWidth="1"/>
    <col min="3080" max="3080" width="19.140625" style="50" customWidth="1"/>
    <col min="3081" max="3328" width="9.140625" style="50"/>
    <col min="3329" max="3329" width="40.140625" style="50" customWidth="1"/>
    <col min="3330" max="3334" width="0" style="50" hidden="1" customWidth="1"/>
    <col min="3335" max="3335" width="13.85546875" style="50" customWidth="1"/>
    <col min="3336" max="3336" width="19.140625" style="50" customWidth="1"/>
    <col min="3337" max="3584" width="9.140625" style="50"/>
    <col min="3585" max="3585" width="40.140625" style="50" customWidth="1"/>
    <col min="3586" max="3590" width="0" style="50" hidden="1" customWidth="1"/>
    <col min="3591" max="3591" width="13.85546875" style="50" customWidth="1"/>
    <col min="3592" max="3592" width="19.140625" style="50" customWidth="1"/>
    <col min="3593" max="3840" width="9.140625" style="50"/>
    <col min="3841" max="3841" width="40.140625" style="50" customWidth="1"/>
    <col min="3842" max="3846" width="0" style="50" hidden="1" customWidth="1"/>
    <col min="3847" max="3847" width="13.85546875" style="50" customWidth="1"/>
    <col min="3848" max="3848" width="19.140625" style="50" customWidth="1"/>
    <col min="3849" max="4096" width="9.140625" style="50"/>
    <col min="4097" max="4097" width="40.140625" style="50" customWidth="1"/>
    <col min="4098" max="4102" width="0" style="50" hidden="1" customWidth="1"/>
    <col min="4103" max="4103" width="13.85546875" style="50" customWidth="1"/>
    <col min="4104" max="4104" width="19.140625" style="50" customWidth="1"/>
    <col min="4105" max="4352" width="9.140625" style="50"/>
    <col min="4353" max="4353" width="40.140625" style="50" customWidth="1"/>
    <col min="4354" max="4358" width="0" style="50" hidden="1" customWidth="1"/>
    <col min="4359" max="4359" width="13.85546875" style="50" customWidth="1"/>
    <col min="4360" max="4360" width="19.140625" style="50" customWidth="1"/>
    <col min="4361" max="4608" width="9.140625" style="50"/>
    <col min="4609" max="4609" width="40.140625" style="50" customWidth="1"/>
    <col min="4610" max="4614" width="0" style="50" hidden="1" customWidth="1"/>
    <col min="4615" max="4615" width="13.85546875" style="50" customWidth="1"/>
    <col min="4616" max="4616" width="19.140625" style="50" customWidth="1"/>
    <col min="4617" max="4864" width="9.140625" style="50"/>
    <col min="4865" max="4865" width="40.140625" style="50" customWidth="1"/>
    <col min="4866" max="4870" width="0" style="50" hidden="1" customWidth="1"/>
    <col min="4871" max="4871" width="13.85546875" style="50" customWidth="1"/>
    <col min="4872" max="4872" width="19.140625" style="50" customWidth="1"/>
    <col min="4873" max="5120" width="9.140625" style="50"/>
    <col min="5121" max="5121" width="40.140625" style="50" customWidth="1"/>
    <col min="5122" max="5126" width="0" style="50" hidden="1" customWidth="1"/>
    <col min="5127" max="5127" width="13.85546875" style="50" customWidth="1"/>
    <col min="5128" max="5128" width="19.140625" style="50" customWidth="1"/>
    <col min="5129" max="5376" width="9.140625" style="50"/>
    <col min="5377" max="5377" width="40.140625" style="50" customWidth="1"/>
    <col min="5378" max="5382" width="0" style="50" hidden="1" customWidth="1"/>
    <col min="5383" max="5383" width="13.85546875" style="50" customWidth="1"/>
    <col min="5384" max="5384" width="19.140625" style="50" customWidth="1"/>
    <col min="5385" max="5632" width="9.140625" style="50"/>
    <col min="5633" max="5633" width="40.140625" style="50" customWidth="1"/>
    <col min="5634" max="5638" width="0" style="50" hidden="1" customWidth="1"/>
    <col min="5639" max="5639" width="13.85546875" style="50" customWidth="1"/>
    <col min="5640" max="5640" width="19.140625" style="50" customWidth="1"/>
    <col min="5641" max="5888" width="9.140625" style="50"/>
    <col min="5889" max="5889" width="40.140625" style="50" customWidth="1"/>
    <col min="5890" max="5894" width="0" style="50" hidden="1" customWidth="1"/>
    <col min="5895" max="5895" width="13.85546875" style="50" customWidth="1"/>
    <col min="5896" max="5896" width="19.140625" style="50" customWidth="1"/>
    <col min="5897" max="6144" width="9.140625" style="50"/>
    <col min="6145" max="6145" width="40.140625" style="50" customWidth="1"/>
    <col min="6146" max="6150" width="0" style="50" hidden="1" customWidth="1"/>
    <col min="6151" max="6151" width="13.85546875" style="50" customWidth="1"/>
    <col min="6152" max="6152" width="19.140625" style="50" customWidth="1"/>
    <col min="6153" max="6400" width="9.140625" style="50"/>
    <col min="6401" max="6401" width="40.140625" style="50" customWidth="1"/>
    <col min="6402" max="6406" width="0" style="50" hidden="1" customWidth="1"/>
    <col min="6407" max="6407" width="13.85546875" style="50" customWidth="1"/>
    <col min="6408" max="6408" width="19.140625" style="50" customWidth="1"/>
    <col min="6409" max="6656" width="9.140625" style="50"/>
    <col min="6657" max="6657" width="40.140625" style="50" customWidth="1"/>
    <col min="6658" max="6662" width="0" style="50" hidden="1" customWidth="1"/>
    <col min="6663" max="6663" width="13.85546875" style="50" customWidth="1"/>
    <col min="6664" max="6664" width="19.140625" style="50" customWidth="1"/>
    <col min="6665" max="6912" width="9.140625" style="50"/>
    <col min="6913" max="6913" width="40.140625" style="50" customWidth="1"/>
    <col min="6914" max="6918" width="0" style="50" hidden="1" customWidth="1"/>
    <col min="6919" max="6919" width="13.85546875" style="50" customWidth="1"/>
    <col min="6920" max="6920" width="19.140625" style="50" customWidth="1"/>
    <col min="6921" max="7168" width="9.140625" style="50"/>
    <col min="7169" max="7169" width="40.140625" style="50" customWidth="1"/>
    <col min="7170" max="7174" width="0" style="50" hidden="1" customWidth="1"/>
    <col min="7175" max="7175" width="13.85546875" style="50" customWidth="1"/>
    <col min="7176" max="7176" width="19.140625" style="50" customWidth="1"/>
    <col min="7177" max="7424" width="9.140625" style="50"/>
    <col min="7425" max="7425" width="40.140625" style="50" customWidth="1"/>
    <col min="7426" max="7430" width="0" style="50" hidden="1" customWidth="1"/>
    <col min="7431" max="7431" width="13.85546875" style="50" customWidth="1"/>
    <col min="7432" max="7432" width="19.140625" style="50" customWidth="1"/>
    <col min="7433" max="7680" width="9.140625" style="50"/>
    <col min="7681" max="7681" width="40.140625" style="50" customWidth="1"/>
    <col min="7682" max="7686" width="0" style="50" hidden="1" customWidth="1"/>
    <col min="7687" max="7687" width="13.85546875" style="50" customWidth="1"/>
    <col min="7688" max="7688" width="19.140625" style="50" customWidth="1"/>
    <col min="7689" max="7936" width="9.140625" style="50"/>
    <col min="7937" max="7937" width="40.140625" style="50" customWidth="1"/>
    <col min="7938" max="7942" width="0" style="50" hidden="1" customWidth="1"/>
    <col min="7943" max="7943" width="13.85546875" style="50" customWidth="1"/>
    <col min="7944" max="7944" width="19.140625" style="50" customWidth="1"/>
    <col min="7945" max="8192" width="9.140625" style="50"/>
    <col min="8193" max="8193" width="40.140625" style="50" customWidth="1"/>
    <col min="8194" max="8198" width="0" style="50" hidden="1" customWidth="1"/>
    <col min="8199" max="8199" width="13.85546875" style="50" customWidth="1"/>
    <col min="8200" max="8200" width="19.140625" style="50" customWidth="1"/>
    <col min="8201" max="8448" width="9.140625" style="50"/>
    <col min="8449" max="8449" width="40.140625" style="50" customWidth="1"/>
    <col min="8450" max="8454" width="0" style="50" hidden="1" customWidth="1"/>
    <col min="8455" max="8455" width="13.85546875" style="50" customWidth="1"/>
    <col min="8456" max="8456" width="19.140625" style="50" customWidth="1"/>
    <col min="8457" max="8704" width="9.140625" style="50"/>
    <col min="8705" max="8705" width="40.140625" style="50" customWidth="1"/>
    <col min="8706" max="8710" width="0" style="50" hidden="1" customWidth="1"/>
    <col min="8711" max="8711" width="13.85546875" style="50" customWidth="1"/>
    <col min="8712" max="8712" width="19.140625" style="50" customWidth="1"/>
    <col min="8713" max="8960" width="9.140625" style="50"/>
    <col min="8961" max="8961" width="40.140625" style="50" customWidth="1"/>
    <col min="8962" max="8966" width="0" style="50" hidden="1" customWidth="1"/>
    <col min="8967" max="8967" width="13.85546875" style="50" customWidth="1"/>
    <col min="8968" max="8968" width="19.140625" style="50" customWidth="1"/>
    <col min="8969" max="9216" width="9.140625" style="50"/>
    <col min="9217" max="9217" width="40.140625" style="50" customWidth="1"/>
    <col min="9218" max="9222" width="0" style="50" hidden="1" customWidth="1"/>
    <col min="9223" max="9223" width="13.85546875" style="50" customWidth="1"/>
    <col min="9224" max="9224" width="19.140625" style="50" customWidth="1"/>
    <col min="9225" max="9472" width="9.140625" style="50"/>
    <col min="9473" max="9473" width="40.140625" style="50" customWidth="1"/>
    <col min="9474" max="9478" width="0" style="50" hidden="1" customWidth="1"/>
    <col min="9479" max="9479" width="13.85546875" style="50" customWidth="1"/>
    <col min="9480" max="9480" width="19.140625" style="50" customWidth="1"/>
    <col min="9481" max="9728" width="9.140625" style="50"/>
    <col min="9729" max="9729" width="40.140625" style="50" customWidth="1"/>
    <col min="9730" max="9734" width="0" style="50" hidden="1" customWidth="1"/>
    <col min="9735" max="9735" width="13.85546875" style="50" customWidth="1"/>
    <col min="9736" max="9736" width="19.140625" style="50" customWidth="1"/>
    <col min="9737" max="9984" width="9.140625" style="50"/>
    <col min="9985" max="9985" width="40.140625" style="50" customWidth="1"/>
    <col min="9986" max="9990" width="0" style="50" hidden="1" customWidth="1"/>
    <col min="9991" max="9991" width="13.85546875" style="50" customWidth="1"/>
    <col min="9992" max="9992" width="19.140625" style="50" customWidth="1"/>
    <col min="9993" max="10240" width="9.140625" style="50"/>
    <col min="10241" max="10241" width="40.140625" style="50" customWidth="1"/>
    <col min="10242" max="10246" width="0" style="50" hidden="1" customWidth="1"/>
    <col min="10247" max="10247" width="13.85546875" style="50" customWidth="1"/>
    <col min="10248" max="10248" width="19.140625" style="50" customWidth="1"/>
    <col min="10249" max="10496" width="9.140625" style="50"/>
    <col min="10497" max="10497" width="40.140625" style="50" customWidth="1"/>
    <col min="10498" max="10502" width="0" style="50" hidden="1" customWidth="1"/>
    <col min="10503" max="10503" width="13.85546875" style="50" customWidth="1"/>
    <col min="10504" max="10504" width="19.140625" style="50" customWidth="1"/>
    <col min="10505" max="10752" width="9.140625" style="50"/>
    <col min="10753" max="10753" width="40.140625" style="50" customWidth="1"/>
    <col min="10754" max="10758" width="0" style="50" hidden="1" customWidth="1"/>
    <col min="10759" max="10759" width="13.85546875" style="50" customWidth="1"/>
    <col min="10760" max="10760" width="19.140625" style="50" customWidth="1"/>
    <col min="10761" max="11008" width="9.140625" style="50"/>
    <col min="11009" max="11009" width="40.140625" style="50" customWidth="1"/>
    <col min="11010" max="11014" width="0" style="50" hidden="1" customWidth="1"/>
    <col min="11015" max="11015" width="13.85546875" style="50" customWidth="1"/>
    <col min="11016" max="11016" width="19.140625" style="50" customWidth="1"/>
    <col min="11017" max="11264" width="9.140625" style="50"/>
    <col min="11265" max="11265" width="40.140625" style="50" customWidth="1"/>
    <col min="11266" max="11270" width="0" style="50" hidden="1" customWidth="1"/>
    <col min="11271" max="11271" width="13.85546875" style="50" customWidth="1"/>
    <col min="11272" max="11272" width="19.140625" style="50" customWidth="1"/>
    <col min="11273" max="11520" width="9.140625" style="50"/>
    <col min="11521" max="11521" width="40.140625" style="50" customWidth="1"/>
    <col min="11522" max="11526" width="0" style="50" hidden="1" customWidth="1"/>
    <col min="11527" max="11527" width="13.85546875" style="50" customWidth="1"/>
    <col min="11528" max="11528" width="19.140625" style="50" customWidth="1"/>
    <col min="11529" max="11776" width="9.140625" style="50"/>
    <col min="11777" max="11777" width="40.140625" style="50" customWidth="1"/>
    <col min="11778" max="11782" width="0" style="50" hidden="1" customWidth="1"/>
    <col min="11783" max="11783" width="13.85546875" style="50" customWidth="1"/>
    <col min="11784" max="11784" width="19.140625" style="50" customWidth="1"/>
    <col min="11785" max="12032" width="9.140625" style="50"/>
    <col min="12033" max="12033" width="40.140625" style="50" customWidth="1"/>
    <col min="12034" max="12038" width="0" style="50" hidden="1" customWidth="1"/>
    <col min="12039" max="12039" width="13.85546875" style="50" customWidth="1"/>
    <col min="12040" max="12040" width="19.140625" style="50" customWidth="1"/>
    <col min="12041" max="12288" width="9.140625" style="50"/>
    <col min="12289" max="12289" width="40.140625" style="50" customWidth="1"/>
    <col min="12290" max="12294" width="0" style="50" hidden="1" customWidth="1"/>
    <col min="12295" max="12295" width="13.85546875" style="50" customWidth="1"/>
    <col min="12296" max="12296" width="19.140625" style="50" customWidth="1"/>
    <col min="12297" max="12544" width="9.140625" style="50"/>
    <col min="12545" max="12545" width="40.140625" style="50" customWidth="1"/>
    <col min="12546" max="12550" width="0" style="50" hidden="1" customWidth="1"/>
    <col min="12551" max="12551" width="13.85546875" style="50" customWidth="1"/>
    <col min="12552" max="12552" width="19.140625" style="50" customWidth="1"/>
    <col min="12553" max="12800" width="9.140625" style="50"/>
    <col min="12801" max="12801" width="40.140625" style="50" customWidth="1"/>
    <col min="12802" max="12806" width="0" style="50" hidden="1" customWidth="1"/>
    <col min="12807" max="12807" width="13.85546875" style="50" customWidth="1"/>
    <col min="12808" max="12808" width="19.140625" style="50" customWidth="1"/>
    <col min="12809" max="13056" width="9.140625" style="50"/>
    <col min="13057" max="13057" width="40.140625" style="50" customWidth="1"/>
    <col min="13058" max="13062" width="0" style="50" hidden="1" customWidth="1"/>
    <col min="13063" max="13063" width="13.85546875" style="50" customWidth="1"/>
    <col min="13064" max="13064" width="19.140625" style="50" customWidth="1"/>
    <col min="13065" max="13312" width="9.140625" style="50"/>
    <col min="13313" max="13313" width="40.140625" style="50" customWidth="1"/>
    <col min="13314" max="13318" width="0" style="50" hidden="1" customWidth="1"/>
    <col min="13319" max="13319" width="13.85546875" style="50" customWidth="1"/>
    <col min="13320" max="13320" width="19.140625" style="50" customWidth="1"/>
    <col min="13321" max="13568" width="9.140625" style="50"/>
    <col min="13569" max="13569" width="40.140625" style="50" customWidth="1"/>
    <col min="13570" max="13574" width="0" style="50" hidden="1" customWidth="1"/>
    <col min="13575" max="13575" width="13.85546875" style="50" customWidth="1"/>
    <col min="13576" max="13576" width="19.140625" style="50" customWidth="1"/>
    <col min="13577" max="13824" width="9.140625" style="50"/>
    <col min="13825" max="13825" width="40.140625" style="50" customWidth="1"/>
    <col min="13826" max="13830" width="0" style="50" hidden="1" customWidth="1"/>
    <col min="13831" max="13831" width="13.85546875" style="50" customWidth="1"/>
    <col min="13832" max="13832" width="19.140625" style="50" customWidth="1"/>
    <col min="13833" max="14080" width="9.140625" style="50"/>
    <col min="14081" max="14081" width="40.140625" style="50" customWidth="1"/>
    <col min="14082" max="14086" width="0" style="50" hidden="1" customWidth="1"/>
    <col min="14087" max="14087" width="13.85546875" style="50" customWidth="1"/>
    <col min="14088" max="14088" width="19.140625" style="50" customWidth="1"/>
    <col min="14089" max="14336" width="9.140625" style="50"/>
    <col min="14337" max="14337" width="40.140625" style="50" customWidth="1"/>
    <col min="14338" max="14342" width="0" style="50" hidden="1" customWidth="1"/>
    <col min="14343" max="14343" width="13.85546875" style="50" customWidth="1"/>
    <col min="14344" max="14344" width="19.140625" style="50" customWidth="1"/>
    <col min="14345" max="14592" width="9.140625" style="50"/>
    <col min="14593" max="14593" width="40.140625" style="50" customWidth="1"/>
    <col min="14594" max="14598" width="0" style="50" hidden="1" customWidth="1"/>
    <col min="14599" max="14599" width="13.85546875" style="50" customWidth="1"/>
    <col min="14600" max="14600" width="19.140625" style="50" customWidth="1"/>
    <col min="14601" max="14848" width="9.140625" style="50"/>
    <col min="14849" max="14849" width="40.140625" style="50" customWidth="1"/>
    <col min="14850" max="14854" width="0" style="50" hidden="1" customWidth="1"/>
    <col min="14855" max="14855" width="13.85546875" style="50" customWidth="1"/>
    <col min="14856" max="14856" width="19.140625" style="50" customWidth="1"/>
    <col min="14857" max="15104" width="9.140625" style="50"/>
    <col min="15105" max="15105" width="40.140625" style="50" customWidth="1"/>
    <col min="15106" max="15110" width="0" style="50" hidden="1" customWidth="1"/>
    <col min="15111" max="15111" width="13.85546875" style="50" customWidth="1"/>
    <col min="15112" max="15112" width="19.140625" style="50" customWidth="1"/>
    <col min="15113" max="15360" width="9.140625" style="50"/>
    <col min="15361" max="15361" width="40.140625" style="50" customWidth="1"/>
    <col min="15362" max="15366" width="0" style="50" hidden="1" customWidth="1"/>
    <col min="15367" max="15367" width="13.85546875" style="50" customWidth="1"/>
    <col min="15368" max="15368" width="19.140625" style="50" customWidth="1"/>
    <col min="15369" max="15616" width="9.140625" style="50"/>
    <col min="15617" max="15617" width="40.140625" style="50" customWidth="1"/>
    <col min="15618" max="15622" width="0" style="50" hidden="1" customWidth="1"/>
    <col min="15623" max="15623" width="13.85546875" style="50" customWidth="1"/>
    <col min="15624" max="15624" width="19.140625" style="50" customWidth="1"/>
    <col min="15625" max="15872" width="9.140625" style="50"/>
    <col min="15873" max="15873" width="40.140625" style="50" customWidth="1"/>
    <col min="15874" max="15878" width="0" style="50" hidden="1" customWidth="1"/>
    <col min="15879" max="15879" width="13.85546875" style="50" customWidth="1"/>
    <col min="15880" max="15880" width="19.140625" style="50" customWidth="1"/>
    <col min="15881" max="16128" width="9.140625" style="50"/>
    <col min="16129" max="16129" width="40.140625" style="50" customWidth="1"/>
    <col min="16130" max="16134" width="0" style="50" hidden="1" customWidth="1"/>
    <col min="16135" max="16135" width="13.85546875" style="50" customWidth="1"/>
    <col min="16136" max="16136" width="19.140625" style="50" customWidth="1"/>
    <col min="16137" max="16384" width="9.140625" style="50"/>
  </cols>
  <sheetData>
    <row r="1" spans="1:9" ht="27.75" customHeight="1">
      <c r="A1" s="45" t="s">
        <v>109</v>
      </c>
    </row>
    <row r="2" spans="1:9" s="57" customFormat="1" ht="27.75" customHeight="1">
      <c r="A2" s="51" t="s">
        <v>110</v>
      </c>
      <c r="B2" s="52" t="s">
        <v>111</v>
      </c>
      <c r="C2" s="53" t="s">
        <v>112</v>
      </c>
      <c r="D2" s="54" t="s">
        <v>113</v>
      </c>
      <c r="E2" s="55" t="s">
        <v>114</v>
      </c>
      <c r="F2" s="54" t="s">
        <v>115</v>
      </c>
      <c r="G2" s="54" t="s">
        <v>116</v>
      </c>
      <c r="H2" s="56" t="s">
        <v>117</v>
      </c>
    </row>
    <row r="3" spans="1:9" ht="27.75" customHeight="1">
      <c r="A3" s="58" t="s">
        <v>118</v>
      </c>
      <c r="B3" s="46">
        <v>0.7</v>
      </c>
      <c r="C3" s="59">
        <v>1294.2</v>
      </c>
      <c r="D3" s="60">
        <f t="shared" ref="D3:D39" si="0">C3*4</f>
        <v>5176.8</v>
      </c>
      <c r="E3" s="61">
        <f>D3/14</f>
        <v>369.7714285714286</v>
      </c>
      <c r="F3" s="60">
        <v>195</v>
      </c>
      <c r="G3" s="60">
        <v>0.05</v>
      </c>
      <c r="H3" s="62">
        <v>235</v>
      </c>
    </row>
    <row r="4" spans="1:9" ht="27.75" customHeight="1">
      <c r="A4" s="63" t="s">
        <v>119</v>
      </c>
      <c r="B4" s="64">
        <v>1</v>
      </c>
      <c r="C4" s="65">
        <v>721.31</v>
      </c>
      <c r="D4" s="66">
        <f t="shared" si="0"/>
        <v>2885.24</v>
      </c>
      <c r="E4" s="67">
        <f>D4/10</f>
        <v>288.524</v>
      </c>
      <c r="F4" s="66">
        <v>115</v>
      </c>
      <c r="G4" s="66">
        <v>0.05</v>
      </c>
      <c r="H4" s="68">
        <v>140</v>
      </c>
    </row>
    <row r="5" spans="1:9" ht="27.75" customHeight="1">
      <c r="A5" s="63" t="s">
        <v>120</v>
      </c>
      <c r="B5" s="64">
        <v>1</v>
      </c>
      <c r="C5" s="65">
        <v>721.31</v>
      </c>
      <c r="D5" s="66">
        <f t="shared" si="0"/>
        <v>2885.24</v>
      </c>
      <c r="E5" s="67">
        <f>D5/10</f>
        <v>288.524</v>
      </c>
      <c r="F5" s="66">
        <v>115</v>
      </c>
      <c r="G5" s="66">
        <v>0.05</v>
      </c>
      <c r="H5" s="68">
        <v>140</v>
      </c>
    </row>
    <row r="6" spans="1:9" ht="27.75" customHeight="1">
      <c r="A6" s="63" t="s">
        <v>121</v>
      </c>
      <c r="B6" s="64">
        <v>1</v>
      </c>
      <c r="C6" s="65">
        <v>721.31</v>
      </c>
      <c r="D6" s="66">
        <f t="shared" si="0"/>
        <v>2885.24</v>
      </c>
      <c r="E6" s="67">
        <f>D6/10</f>
        <v>288.524</v>
      </c>
      <c r="F6" s="66">
        <v>115</v>
      </c>
      <c r="G6" s="66">
        <v>0.05</v>
      </c>
      <c r="H6" s="68">
        <v>140</v>
      </c>
    </row>
    <row r="7" spans="1:9" ht="27.75" customHeight="1">
      <c r="A7" s="63" t="s">
        <v>122</v>
      </c>
      <c r="B7" s="64">
        <v>1</v>
      </c>
      <c r="C7" s="65">
        <v>721.31</v>
      </c>
      <c r="D7" s="66">
        <f>C7*4</f>
        <v>2885.24</v>
      </c>
      <c r="E7" s="67">
        <f>D7/10</f>
        <v>288.524</v>
      </c>
      <c r="F7" s="66">
        <v>115</v>
      </c>
      <c r="G7" s="66">
        <v>0.05</v>
      </c>
      <c r="H7" s="68">
        <v>140</v>
      </c>
    </row>
    <row r="8" spans="1:9" ht="27.75" hidden="1" customHeight="1">
      <c r="A8" s="63" t="s">
        <v>123</v>
      </c>
      <c r="B8" s="64">
        <v>3</v>
      </c>
      <c r="C8" s="69">
        <v>649</v>
      </c>
      <c r="D8" s="66">
        <f t="shared" si="0"/>
        <v>2596</v>
      </c>
      <c r="E8" s="67">
        <f t="shared" ref="E8:E14" si="1">D8/20</f>
        <v>129.80000000000001</v>
      </c>
      <c r="F8" s="66"/>
      <c r="G8" s="66">
        <v>0.05</v>
      </c>
      <c r="H8" s="68"/>
    </row>
    <row r="9" spans="1:9" ht="27.75" hidden="1" customHeight="1">
      <c r="A9" s="63" t="s">
        <v>124</v>
      </c>
      <c r="B9" s="64">
        <v>1</v>
      </c>
      <c r="C9" s="65">
        <v>1572.65</v>
      </c>
      <c r="D9" s="66">
        <f t="shared" si="0"/>
        <v>6290.6</v>
      </c>
      <c r="E9" s="67">
        <f t="shared" si="1"/>
        <v>314.53000000000003</v>
      </c>
      <c r="F9" s="66" t="s">
        <v>125</v>
      </c>
      <c r="G9" s="66">
        <v>0.05</v>
      </c>
      <c r="H9" s="68"/>
    </row>
    <row r="10" spans="1:9" ht="27.75" customHeight="1">
      <c r="A10" s="63" t="s">
        <v>126</v>
      </c>
      <c r="B10" s="64">
        <v>1</v>
      </c>
      <c r="C10" s="65">
        <v>1065.77</v>
      </c>
      <c r="D10" s="66">
        <f>C10*4</f>
        <v>4263.08</v>
      </c>
      <c r="E10" s="67">
        <f t="shared" si="1"/>
        <v>213.154</v>
      </c>
      <c r="F10" s="66">
        <v>195</v>
      </c>
      <c r="G10" s="66">
        <v>0.05</v>
      </c>
      <c r="H10" s="68">
        <v>195</v>
      </c>
    </row>
    <row r="11" spans="1:9" ht="27.75" customHeight="1">
      <c r="A11" s="63" t="s">
        <v>127</v>
      </c>
      <c r="B11" s="64">
        <v>1</v>
      </c>
      <c r="C11" s="65">
        <v>1904.92</v>
      </c>
      <c r="D11" s="66">
        <f t="shared" si="0"/>
        <v>7619.68</v>
      </c>
      <c r="E11" s="67">
        <f t="shared" si="1"/>
        <v>380.98400000000004</v>
      </c>
      <c r="F11" s="66">
        <v>215</v>
      </c>
      <c r="G11" s="66">
        <v>0.05</v>
      </c>
      <c r="H11" s="68">
        <v>265</v>
      </c>
    </row>
    <row r="12" spans="1:9" ht="27.75" customHeight="1">
      <c r="A12" s="63" t="s">
        <v>128</v>
      </c>
      <c r="B12" s="64">
        <v>1</v>
      </c>
      <c r="C12" s="65">
        <v>1800.33</v>
      </c>
      <c r="D12" s="66">
        <f t="shared" si="0"/>
        <v>7201.32</v>
      </c>
      <c r="E12" s="67">
        <f t="shared" si="1"/>
        <v>360.06599999999997</v>
      </c>
      <c r="F12" s="66">
        <v>215</v>
      </c>
      <c r="G12" s="66">
        <v>0.05</v>
      </c>
      <c r="H12" s="68">
        <v>265</v>
      </c>
    </row>
    <row r="13" spans="1:9" ht="27.75" customHeight="1">
      <c r="A13" s="63" t="s">
        <v>129</v>
      </c>
      <c r="B13" s="64">
        <v>1</v>
      </c>
      <c r="C13" s="69">
        <v>2969.3</v>
      </c>
      <c r="D13" s="66">
        <f t="shared" si="0"/>
        <v>11877.2</v>
      </c>
      <c r="E13" s="67">
        <f t="shared" si="1"/>
        <v>593.86</v>
      </c>
      <c r="F13" s="66">
        <v>315</v>
      </c>
      <c r="G13" s="66">
        <v>0.05</v>
      </c>
      <c r="H13" s="68">
        <v>445</v>
      </c>
    </row>
    <row r="14" spans="1:9" s="72" customFormat="1" ht="27.75" customHeight="1">
      <c r="A14" s="63" t="s">
        <v>130</v>
      </c>
      <c r="B14" s="64">
        <v>1</v>
      </c>
      <c r="C14" s="65">
        <v>3340.22</v>
      </c>
      <c r="D14" s="64">
        <f t="shared" si="0"/>
        <v>13360.88</v>
      </c>
      <c r="E14" s="69">
        <f t="shared" si="1"/>
        <v>668.04399999999998</v>
      </c>
      <c r="F14" s="64">
        <v>355</v>
      </c>
      <c r="G14" s="66">
        <v>0.05</v>
      </c>
      <c r="H14" s="70">
        <v>445</v>
      </c>
      <c r="I14" s="71"/>
    </row>
    <row r="15" spans="1:9" ht="27.75" customHeight="1">
      <c r="A15" s="63" t="s">
        <v>131</v>
      </c>
      <c r="B15" s="64">
        <v>0.7</v>
      </c>
      <c r="C15" s="65">
        <v>4929.01</v>
      </c>
      <c r="D15" s="66">
        <f t="shared" si="0"/>
        <v>19716.04</v>
      </c>
      <c r="E15" s="67">
        <f>D15/14</f>
        <v>1408.2885714285715</v>
      </c>
      <c r="F15" s="66">
        <v>395</v>
      </c>
      <c r="G15" s="66">
        <v>0.05</v>
      </c>
      <c r="H15" s="68">
        <v>710</v>
      </c>
    </row>
    <row r="16" spans="1:9" ht="27.75" customHeight="1">
      <c r="A16" s="63" t="s">
        <v>132</v>
      </c>
      <c r="B16" s="64">
        <v>1</v>
      </c>
      <c r="C16" s="65">
        <v>2018.12</v>
      </c>
      <c r="D16" s="66">
        <f t="shared" si="0"/>
        <v>8072.48</v>
      </c>
      <c r="E16" s="67">
        <f>D16/20</f>
        <v>403.62399999999997</v>
      </c>
      <c r="F16" s="66">
        <v>315</v>
      </c>
      <c r="G16" s="66">
        <v>0.05</v>
      </c>
      <c r="H16" s="68">
        <v>315</v>
      </c>
    </row>
    <row r="17" spans="1:8" ht="27.75" customHeight="1">
      <c r="A17" s="63" t="s">
        <v>133</v>
      </c>
      <c r="B17" s="64">
        <v>0.5</v>
      </c>
      <c r="C17" s="65">
        <v>303.52999999999997</v>
      </c>
      <c r="D17" s="66">
        <f t="shared" si="0"/>
        <v>1214.1199999999999</v>
      </c>
      <c r="E17" s="67">
        <f>D17/10</f>
        <v>121.41199999999999</v>
      </c>
      <c r="F17" s="66">
        <v>100</v>
      </c>
      <c r="G17" s="66">
        <v>0.05</v>
      </c>
      <c r="H17" s="68">
        <v>115</v>
      </c>
    </row>
    <row r="18" spans="1:8" ht="27.75" customHeight="1">
      <c r="A18" s="63" t="s">
        <v>134</v>
      </c>
      <c r="B18" s="64">
        <v>0.5</v>
      </c>
      <c r="C18" s="65">
        <v>370.63</v>
      </c>
      <c r="D18" s="66">
        <f t="shared" si="0"/>
        <v>1482.52</v>
      </c>
      <c r="E18" s="67">
        <f>D18/10</f>
        <v>148.25200000000001</v>
      </c>
      <c r="F18" s="66">
        <v>115</v>
      </c>
      <c r="G18" s="66">
        <v>0.05</v>
      </c>
      <c r="H18" s="68">
        <v>125</v>
      </c>
    </row>
    <row r="19" spans="1:8" ht="27.75" customHeight="1">
      <c r="A19" s="63" t="s">
        <v>135</v>
      </c>
      <c r="B19" s="64">
        <v>0.5</v>
      </c>
      <c r="C19" s="65">
        <v>444.95</v>
      </c>
      <c r="D19" s="66">
        <f t="shared" si="0"/>
        <v>1779.8</v>
      </c>
      <c r="E19" s="67">
        <f>D19/10</f>
        <v>177.98</v>
      </c>
      <c r="F19" s="66">
        <v>125</v>
      </c>
      <c r="G19" s="66">
        <v>0.05</v>
      </c>
      <c r="H19" s="68">
        <v>155</v>
      </c>
    </row>
    <row r="20" spans="1:8" ht="27.75" customHeight="1">
      <c r="A20" s="63" t="s">
        <v>136</v>
      </c>
      <c r="B20" s="73">
        <v>0.5</v>
      </c>
      <c r="C20" s="74">
        <v>255.14</v>
      </c>
      <c r="D20" s="66">
        <f t="shared" si="0"/>
        <v>1020.56</v>
      </c>
      <c r="E20" s="67">
        <f>D20/10</f>
        <v>102.056</v>
      </c>
      <c r="F20" s="66">
        <v>85</v>
      </c>
      <c r="G20" s="66">
        <v>0.05</v>
      </c>
      <c r="H20" s="68">
        <v>85</v>
      </c>
    </row>
    <row r="21" spans="1:8" ht="27.75" customHeight="1">
      <c r="A21" s="63" t="s">
        <v>137</v>
      </c>
      <c r="B21" s="64">
        <v>1</v>
      </c>
      <c r="C21" s="65">
        <v>1721.95</v>
      </c>
      <c r="D21" s="66">
        <f t="shared" si="0"/>
        <v>6887.8</v>
      </c>
      <c r="E21" s="67">
        <f>D21/20</f>
        <v>344.39</v>
      </c>
      <c r="F21" s="66">
        <v>195</v>
      </c>
      <c r="G21" s="66">
        <v>0.05</v>
      </c>
      <c r="H21" s="68">
        <v>240</v>
      </c>
    </row>
    <row r="22" spans="1:8" ht="27.75" customHeight="1">
      <c r="A22" s="63" t="s">
        <v>138</v>
      </c>
      <c r="B22" s="64">
        <v>1</v>
      </c>
      <c r="C22" s="65">
        <v>3647.62</v>
      </c>
      <c r="D22" s="66">
        <f>C22*4</f>
        <v>14590.48</v>
      </c>
      <c r="E22" s="67">
        <f>D22/20</f>
        <v>729.524</v>
      </c>
      <c r="F22" s="66">
        <v>315</v>
      </c>
      <c r="G22" s="66">
        <v>0.05</v>
      </c>
      <c r="H22" s="68">
        <v>375</v>
      </c>
    </row>
    <row r="23" spans="1:8" ht="27.75" customHeight="1">
      <c r="A23" s="63" t="s">
        <v>139</v>
      </c>
      <c r="B23" s="64">
        <v>1</v>
      </c>
      <c r="C23" s="65">
        <v>5289</v>
      </c>
      <c r="D23" s="66">
        <f t="shared" si="0"/>
        <v>21156</v>
      </c>
      <c r="E23" s="67">
        <f>D23/20</f>
        <v>1057.8</v>
      </c>
      <c r="F23" s="66">
        <v>425</v>
      </c>
      <c r="G23" s="66">
        <v>0.05</v>
      </c>
      <c r="H23" s="68">
        <v>530</v>
      </c>
    </row>
    <row r="24" spans="1:8" ht="27.75" hidden="1" customHeight="1">
      <c r="A24" s="63" t="s">
        <v>140</v>
      </c>
      <c r="B24" s="64"/>
      <c r="C24" s="149" t="s">
        <v>141</v>
      </c>
      <c r="D24" s="150"/>
      <c r="E24" s="150"/>
      <c r="F24" s="150"/>
      <c r="G24" s="150"/>
      <c r="H24" s="150"/>
    </row>
    <row r="25" spans="1:8" ht="27.75" customHeight="1">
      <c r="A25" s="63" t="s">
        <v>142</v>
      </c>
      <c r="B25" s="73">
        <v>0.5</v>
      </c>
      <c r="C25" s="74">
        <v>517.11</v>
      </c>
      <c r="D25" s="66">
        <f>C25*3.5</f>
        <v>1809.885</v>
      </c>
      <c r="E25" s="67">
        <f>D25/10</f>
        <v>180.98849999999999</v>
      </c>
      <c r="F25" s="66">
        <v>195</v>
      </c>
      <c r="G25" s="66">
        <v>0.05</v>
      </c>
      <c r="H25" s="68">
        <v>195</v>
      </c>
    </row>
    <row r="26" spans="1:8" ht="27.75" customHeight="1">
      <c r="A26" s="63" t="s">
        <v>143</v>
      </c>
      <c r="B26" s="73">
        <v>0.5</v>
      </c>
      <c r="C26" s="74">
        <v>933.9</v>
      </c>
      <c r="D26" s="66">
        <f t="shared" si="0"/>
        <v>3735.6</v>
      </c>
      <c r="E26" s="67">
        <f>D26/10</f>
        <v>373.56</v>
      </c>
      <c r="F26" s="66">
        <v>235</v>
      </c>
      <c r="G26" s="66">
        <v>0.05</v>
      </c>
      <c r="H26" s="68">
        <v>235</v>
      </c>
    </row>
    <row r="27" spans="1:8" ht="27.75" customHeight="1">
      <c r="A27" s="63" t="s">
        <v>144</v>
      </c>
      <c r="B27" s="64">
        <v>1</v>
      </c>
      <c r="C27" s="65">
        <v>1294.31</v>
      </c>
      <c r="D27" s="66">
        <f t="shared" si="0"/>
        <v>5177.24</v>
      </c>
      <c r="E27" s="67">
        <f t="shared" ref="E27:E33" si="2">D27/20</f>
        <v>258.86199999999997</v>
      </c>
      <c r="F27" s="66">
        <v>195</v>
      </c>
      <c r="G27" s="66">
        <v>0.05</v>
      </c>
      <c r="H27" s="68">
        <v>240</v>
      </c>
    </row>
    <row r="28" spans="1:8" ht="27.75" customHeight="1">
      <c r="A28" s="63" t="s">
        <v>145</v>
      </c>
      <c r="B28" s="64">
        <v>1</v>
      </c>
      <c r="C28" s="65">
        <v>1512.39</v>
      </c>
      <c r="D28" s="66">
        <f>C28*4</f>
        <v>6049.56</v>
      </c>
      <c r="E28" s="67">
        <f t="shared" si="2"/>
        <v>302.47800000000001</v>
      </c>
      <c r="F28" s="66">
        <v>195</v>
      </c>
      <c r="G28" s="66">
        <v>0.05</v>
      </c>
      <c r="H28" s="68">
        <v>240</v>
      </c>
    </row>
    <row r="29" spans="1:8" ht="27.75" customHeight="1">
      <c r="A29" s="63" t="s">
        <v>146</v>
      </c>
      <c r="B29" s="64">
        <v>1</v>
      </c>
      <c r="C29" s="65">
        <v>1536.98</v>
      </c>
      <c r="D29" s="66">
        <f t="shared" si="0"/>
        <v>6147.92</v>
      </c>
      <c r="E29" s="67">
        <f t="shared" si="2"/>
        <v>307.39600000000002</v>
      </c>
      <c r="F29" s="66" t="s">
        <v>125</v>
      </c>
      <c r="G29" s="66">
        <v>0.05</v>
      </c>
      <c r="H29" s="68">
        <v>240</v>
      </c>
    </row>
    <row r="30" spans="1:8" ht="27.75" customHeight="1">
      <c r="A30" s="63" t="s">
        <v>147</v>
      </c>
      <c r="B30" s="64">
        <v>1</v>
      </c>
      <c r="C30" s="65">
        <v>1828.68</v>
      </c>
      <c r="D30" s="66">
        <f t="shared" si="0"/>
        <v>7314.72</v>
      </c>
      <c r="E30" s="67">
        <f t="shared" si="2"/>
        <v>365.73599999999999</v>
      </c>
      <c r="F30" s="66">
        <v>235</v>
      </c>
      <c r="G30" s="66">
        <v>0.05</v>
      </c>
      <c r="H30" s="68">
        <v>265</v>
      </c>
    </row>
    <row r="31" spans="1:8" ht="27.75" customHeight="1">
      <c r="A31" s="63" t="s">
        <v>148</v>
      </c>
      <c r="B31" s="64">
        <v>1</v>
      </c>
      <c r="C31" s="69">
        <v>2033</v>
      </c>
      <c r="D31" s="66">
        <f t="shared" si="0"/>
        <v>8132</v>
      </c>
      <c r="E31" s="67">
        <f t="shared" si="2"/>
        <v>406.6</v>
      </c>
      <c r="F31" s="66">
        <v>235</v>
      </c>
      <c r="G31" s="66">
        <v>0.05</v>
      </c>
      <c r="H31" s="68">
        <v>265</v>
      </c>
    </row>
    <row r="32" spans="1:8" ht="27.75" customHeight="1">
      <c r="A32" s="63" t="s">
        <v>149</v>
      </c>
      <c r="B32" s="64">
        <v>1</v>
      </c>
      <c r="C32" s="69">
        <v>1386</v>
      </c>
      <c r="D32" s="66">
        <f t="shared" si="0"/>
        <v>5544</v>
      </c>
      <c r="E32" s="67">
        <f t="shared" si="2"/>
        <v>277.2</v>
      </c>
      <c r="F32" s="66">
        <v>195</v>
      </c>
      <c r="G32" s="66">
        <v>0.05</v>
      </c>
      <c r="H32" s="68">
        <v>195</v>
      </c>
    </row>
    <row r="33" spans="1:10" ht="27.75" customHeight="1">
      <c r="A33" s="63" t="s">
        <v>150</v>
      </c>
      <c r="B33" s="64">
        <v>1</v>
      </c>
      <c r="C33" s="65">
        <v>2201.7399999999998</v>
      </c>
      <c r="D33" s="66">
        <f t="shared" si="0"/>
        <v>8806.9599999999991</v>
      </c>
      <c r="E33" s="67">
        <f t="shared" si="2"/>
        <v>440.34799999999996</v>
      </c>
      <c r="F33" s="66" t="s">
        <v>125</v>
      </c>
      <c r="G33" s="66">
        <v>0.05</v>
      </c>
      <c r="H33" s="68">
        <v>195</v>
      </c>
    </row>
    <row r="34" spans="1:10" ht="27.75" customHeight="1">
      <c r="A34" s="63" t="s">
        <v>151</v>
      </c>
      <c r="B34" s="64">
        <v>0.7</v>
      </c>
      <c r="C34" s="69">
        <v>990</v>
      </c>
      <c r="D34" s="66">
        <f t="shared" si="0"/>
        <v>3960</v>
      </c>
      <c r="E34" s="67">
        <f>D34/14</f>
        <v>282.85714285714283</v>
      </c>
      <c r="F34" s="66" t="s">
        <v>125</v>
      </c>
      <c r="G34" s="66">
        <v>0.05</v>
      </c>
      <c r="H34" s="68">
        <v>195</v>
      </c>
    </row>
    <row r="35" spans="1:10" ht="27.75" customHeight="1">
      <c r="A35" s="63" t="s">
        <v>152</v>
      </c>
      <c r="B35" s="64">
        <v>0.7</v>
      </c>
      <c r="C35" s="65">
        <v>1084.55</v>
      </c>
      <c r="D35" s="66">
        <f t="shared" si="0"/>
        <v>4338.2</v>
      </c>
      <c r="E35" s="67">
        <f>D35/14</f>
        <v>309.87142857142857</v>
      </c>
      <c r="F35" s="66" t="s">
        <v>125</v>
      </c>
      <c r="G35" s="66">
        <v>0.05</v>
      </c>
      <c r="H35" s="68">
        <v>195</v>
      </c>
    </row>
    <row r="36" spans="1:10" ht="27.75" hidden="1" customHeight="1">
      <c r="A36" s="63" t="s">
        <v>153</v>
      </c>
      <c r="B36" s="64">
        <v>1</v>
      </c>
      <c r="C36" s="65">
        <v>1928.67</v>
      </c>
      <c r="D36" s="66">
        <f t="shared" si="0"/>
        <v>7714.68</v>
      </c>
      <c r="E36" s="67">
        <f>D36/20</f>
        <v>385.73400000000004</v>
      </c>
      <c r="F36" s="66" t="s">
        <v>125</v>
      </c>
      <c r="G36" s="66">
        <v>0.05</v>
      </c>
      <c r="H36" s="68" t="s">
        <v>154</v>
      </c>
    </row>
    <row r="37" spans="1:10" ht="27.75" customHeight="1">
      <c r="A37" s="63" t="s">
        <v>155</v>
      </c>
      <c r="B37" s="64">
        <v>1</v>
      </c>
      <c r="C37" s="65">
        <v>1017.52</v>
      </c>
      <c r="D37" s="66">
        <f t="shared" si="0"/>
        <v>4070.08</v>
      </c>
      <c r="E37" s="67">
        <f>D37/20</f>
        <v>203.50399999999999</v>
      </c>
      <c r="F37" s="66" t="s">
        <v>125</v>
      </c>
      <c r="G37" s="66">
        <v>0.05</v>
      </c>
      <c r="H37" s="68">
        <v>195</v>
      </c>
    </row>
    <row r="38" spans="1:10" ht="27.75" hidden="1" customHeight="1">
      <c r="A38" s="63" t="s">
        <v>156</v>
      </c>
      <c r="B38" s="64">
        <v>0.7</v>
      </c>
      <c r="C38" s="65">
        <v>1084.55</v>
      </c>
      <c r="D38" s="66">
        <f t="shared" si="0"/>
        <v>4338.2</v>
      </c>
      <c r="E38" s="67">
        <f>D38/14</f>
        <v>309.87142857142857</v>
      </c>
      <c r="F38" s="66" t="s">
        <v>125</v>
      </c>
      <c r="G38" s="66">
        <v>0.05</v>
      </c>
      <c r="H38" s="68">
        <v>195</v>
      </c>
    </row>
    <row r="39" spans="1:10" ht="27.75" hidden="1" customHeight="1">
      <c r="A39" s="63" t="s">
        <v>157</v>
      </c>
      <c r="B39" s="64">
        <v>1</v>
      </c>
      <c r="C39" s="75">
        <v>242</v>
      </c>
      <c r="D39" s="66">
        <f t="shared" si="0"/>
        <v>968</v>
      </c>
      <c r="E39" s="67"/>
      <c r="F39" s="66"/>
      <c r="G39" s="64">
        <v>1</v>
      </c>
      <c r="H39" s="66"/>
    </row>
    <row r="40" spans="1:10" s="57" customFormat="1" ht="27.75" customHeight="1">
      <c r="A40" s="76" t="s">
        <v>158</v>
      </c>
      <c r="B40" s="52"/>
      <c r="C40" s="77"/>
      <c r="D40" s="78" t="s">
        <v>159</v>
      </c>
      <c r="E40" s="79" t="s">
        <v>160</v>
      </c>
      <c r="F40" s="78" t="s">
        <v>161</v>
      </c>
      <c r="G40" s="52"/>
      <c r="H40" s="78"/>
    </row>
    <row r="41" spans="1:10" ht="27.75" customHeight="1">
      <c r="A41" s="80" t="s">
        <v>162</v>
      </c>
      <c r="B41" s="81">
        <v>0.75</v>
      </c>
      <c r="C41" s="82">
        <v>564.60300000000007</v>
      </c>
      <c r="D41" s="83">
        <f>C41*3</f>
        <v>1693.8090000000002</v>
      </c>
      <c r="E41" s="84">
        <f>D41/5</f>
        <v>338.76180000000005</v>
      </c>
      <c r="F41" s="66">
        <v>1150</v>
      </c>
      <c r="G41" s="85">
        <v>0.75</v>
      </c>
      <c r="H41" s="66">
        <v>1250</v>
      </c>
    </row>
    <row r="42" spans="1:10" ht="27.75" customHeight="1">
      <c r="A42" s="86" t="s">
        <v>163</v>
      </c>
      <c r="B42" s="87">
        <v>0.75</v>
      </c>
      <c r="C42" s="82">
        <v>571.38199999999995</v>
      </c>
      <c r="D42" s="88">
        <f t="shared" ref="D42:D63" si="3">C42*3</f>
        <v>1714.1459999999997</v>
      </c>
      <c r="E42" s="84">
        <f t="shared" ref="E42:E63" si="4">D42/5</f>
        <v>342.82919999999996</v>
      </c>
      <c r="F42" s="66">
        <v>1150</v>
      </c>
      <c r="G42" s="89">
        <v>0.75</v>
      </c>
      <c r="H42" s="66">
        <v>1250</v>
      </c>
    </row>
    <row r="43" spans="1:10" ht="27.75" customHeight="1">
      <c r="A43" s="86" t="s">
        <v>164</v>
      </c>
      <c r="B43" s="87">
        <v>0.75</v>
      </c>
      <c r="C43" s="82"/>
      <c r="D43" s="83"/>
      <c r="E43" s="90" t="s">
        <v>125</v>
      </c>
      <c r="F43" s="66">
        <v>750</v>
      </c>
      <c r="G43" s="89">
        <v>0.75</v>
      </c>
      <c r="H43" s="66">
        <v>750</v>
      </c>
    </row>
    <row r="44" spans="1:10" ht="27.75" customHeight="1">
      <c r="A44" s="91" t="s">
        <v>165</v>
      </c>
      <c r="B44" s="92"/>
      <c r="C44" s="93"/>
      <c r="D44" s="88">
        <f t="shared" si="3"/>
        <v>0</v>
      </c>
      <c r="E44" s="94">
        <f t="shared" si="4"/>
        <v>0</v>
      </c>
      <c r="F44" s="66"/>
      <c r="G44" s="95"/>
      <c r="H44" s="66"/>
    </row>
    <row r="45" spans="1:10" ht="27.75" customHeight="1">
      <c r="A45" s="96" t="s">
        <v>166</v>
      </c>
      <c r="B45" s="97">
        <v>0.75</v>
      </c>
      <c r="C45" s="82">
        <v>429.35199999999998</v>
      </c>
      <c r="D45" s="88">
        <f t="shared" si="3"/>
        <v>1288.056</v>
      </c>
      <c r="E45" s="84">
        <f t="shared" si="4"/>
        <v>257.6112</v>
      </c>
      <c r="F45" s="66">
        <v>1050</v>
      </c>
      <c r="G45" s="98" t="s">
        <v>167</v>
      </c>
      <c r="H45" s="66" t="s">
        <v>168</v>
      </c>
    </row>
    <row r="46" spans="1:10" ht="27.75" customHeight="1">
      <c r="A46" s="80" t="s">
        <v>169</v>
      </c>
      <c r="B46" s="99">
        <v>0.75</v>
      </c>
      <c r="C46" s="100">
        <v>509.20099999999991</v>
      </c>
      <c r="D46" s="88">
        <f t="shared" si="3"/>
        <v>1527.6029999999996</v>
      </c>
      <c r="E46" s="84">
        <f t="shared" si="4"/>
        <v>305.52059999999994</v>
      </c>
      <c r="F46" s="66">
        <v>1250</v>
      </c>
      <c r="G46" s="101">
        <v>0.75</v>
      </c>
      <c r="H46" s="66">
        <v>1250</v>
      </c>
    </row>
    <row r="47" spans="1:10" ht="27.75" customHeight="1">
      <c r="A47" s="86" t="s">
        <v>170</v>
      </c>
      <c r="B47" s="87">
        <v>0.75</v>
      </c>
      <c r="C47" s="82">
        <v>322.01</v>
      </c>
      <c r="D47" s="88">
        <f t="shared" si="3"/>
        <v>966.03</v>
      </c>
      <c r="E47" s="84">
        <f t="shared" si="4"/>
        <v>193.20599999999999</v>
      </c>
      <c r="F47" s="66" t="s">
        <v>171</v>
      </c>
      <c r="G47" s="89" t="s">
        <v>167</v>
      </c>
      <c r="H47" s="66" t="s">
        <v>172</v>
      </c>
      <c r="I47" s="102"/>
    </row>
    <row r="48" spans="1:10" ht="27.75" customHeight="1">
      <c r="A48" s="103" t="s">
        <v>173</v>
      </c>
      <c r="B48" s="104">
        <v>0.75</v>
      </c>
      <c r="C48" s="82">
        <v>481.71</v>
      </c>
      <c r="D48" s="88">
        <f t="shared" si="3"/>
        <v>1445.1299999999999</v>
      </c>
      <c r="E48" s="84">
        <f t="shared" si="4"/>
        <v>289.02599999999995</v>
      </c>
      <c r="F48" s="105"/>
      <c r="G48" s="106" t="s">
        <v>167</v>
      </c>
      <c r="H48" s="107" t="s">
        <v>168</v>
      </c>
      <c r="I48" s="102" t="s">
        <v>174</v>
      </c>
      <c r="J48" s="108"/>
    </row>
    <row r="49" spans="1:11" ht="27.75" customHeight="1">
      <c r="A49" s="109" t="s">
        <v>175</v>
      </c>
      <c r="B49" s="87">
        <v>0.75</v>
      </c>
      <c r="C49" s="82">
        <v>446.36</v>
      </c>
      <c r="D49" s="88">
        <f t="shared" si="3"/>
        <v>1339.08</v>
      </c>
      <c r="E49" s="84">
        <f t="shared" si="4"/>
        <v>267.81599999999997</v>
      </c>
      <c r="F49" s="105"/>
      <c r="G49" s="110">
        <v>0.75</v>
      </c>
      <c r="H49" s="105">
        <v>1150</v>
      </c>
      <c r="I49" s="102" t="s">
        <v>174</v>
      </c>
      <c r="J49" s="108"/>
    </row>
    <row r="50" spans="1:11" ht="27.75" customHeight="1">
      <c r="A50" s="91" t="s">
        <v>176</v>
      </c>
      <c r="B50" s="92"/>
      <c r="C50" s="93"/>
      <c r="D50" s="88">
        <f t="shared" si="3"/>
        <v>0</v>
      </c>
      <c r="E50" s="84">
        <f t="shared" si="4"/>
        <v>0</v>
      </c>
      <c r="F50" s="66"/>
      <c r="G50" s="95"/>
      <c r="H50" s="66"/>
    </row>
    <row r="51" spans="1:11" ht="27.75" customHeight="1">
      <c r="A51" s="96" t="s">
        <v>177</v>
      </c>
      <c r="B51" s="97">
        <v>0.75</v>
      </c>
      <c r="C51" s="82">
        <v>414.4855</v>
      </c>
      <c r="D51" s="88">
        <f t="shared" si="3"/>
        <v>1243.4565</v>
      </c>
      <c r="E51" s="84">
        <f t="shared" si="4"/>
        <v>248.69130000000001</v>
      </c>
      <c r="F51" s="66">
        <v>1150</v>
      </c>
      <c r="G51" s="98">
        <v>0.75</v>
      </c>
      <c r="H51" s="66">
        <v>1150</v>
      </c>
    </row>
    <row r="52" spans="1:11" ht="27.75" customHeight="1">
      <c r="A52" s="91" t="s">
        <v>178</v>
      </c>
      <c r="B52" s="92"/>
      <c r="C52" s="93"/>
      <c r="D52" s="88">
        <f t="shared" si="3"/>
        <v>0</v>
      </c>
      <c r="E52" s="84">
        <f t="shared" si="4"/>
        <v>0</v>
      </c>
      <c r="F52" s="66"/>
      <c r="G52" s="95"/>
      <c r="H52" s="66"/>
    </row>
    <row r="53" spans="1:11" ht="27.75" customHeight="1">
      <c r="A53" s="96" t="s">
        <v>179</v>
      </c>
      <c r="B53" s="97">
        <v>0.75</v>
      </c>
      <c r="C53" s="82">
        <v>478.44299999999998</v>
      </c>
      <c r="D53" s="88">
        <f t="shared" si="3"/>
        <v>1435.329</v>
      </c>
      <c r="E53" s="84">
        <f t="shared" si="4"/>
        <v>287.06579999999997</v>
      </c>
      <c r="F53" s="66">
        <v>1050</v>
      </c>
      <c r="G53" s="111" t="s">
        <v>167</v>
      </c>
      <c r="H53" s="112" t="s">
        <v>168</v>
      </c>
      <c r="I53" s="102" t="s">
        <v>174</v>
      </c>
    </row>
    <row r="54" spans="1:11" ht="27.75" customHeight="1">
      <c r="A54" s="86" t="s">
        <v>180</v>
      </c>
      <c r="B54" s="99">
        <v>0.75</v>
      </c>
      <c r="C54" s="82">
        <v>478.44</v>
      </c>
      <c r="D54" s="88">
        <f t="shared" si="3"/>
        <v>1435.32</v>
      </c>
      <c r="E54" s="84">
        <f t="shared" si="4"/>
        <v>287.06399999999996</v>
      </c>
      <c r="F54" s="66">
        <v>1050</v>
      </c>
      <c r="G54" s="101">
        <v>0.75</v>
      </c>
      <c r="H54" s="113">
        <v>1200</v>
      </c>
    </row>
    <row r="55" spans="1:11" ht="27.75" customHeight="1">
      <c r="A55" s="80" t="s">
        <v>181</v>
      </c>
      <c r="B55" s="99">
        <v>0.75</v>
      </c>
      <c r="C55" s="100">
        <v>470.39850000000007</v>
      </c>
      <c r="D55" s="88">
        <f t="shared" si="3"/>
        <v>1411.1955000000003</v>
      </c>
      <c r="E55" s="84">
        <f t="shared" si="4"/>
        <v>282.23910000000006</v>
      </c>
      <c r="F55" s="66">
        <v>1350</v>
      </c>
      <c r="G55" s="101">
        <v>0.75</v>
      </c>
      <c r="H55" s="113">
        <v>1350</v>
      </c>
    </row>
    <row r="56" spans="1:11" ht="27.75" customHeight="1">
      <c r="A56" s="80" t="s">
        <v>182</v>
      </c>
      <c r="B56" s="87">
        <v>0.75</v>
      </c>
      <c r="C56" s="82">
        <v>641.41</v>
      </c>
      <c r="D56" s="88">
        <f t="shared" si="3"/>
        <v>1924.23</v>
      </c>
      <c r="E56" s="84">
        <f t="shared" si="4"/>
        <v>384.846</v>
      </c>
      <c r="F56" s="66">
        <v>1250</v>
      </c>
      <c r="G56" s="89">
        <v>0.75</v>
      </c>
      <c r="H56" s="113">
        <v>1350</v>
      </c>
    </row>
    <row r="57" spans="1:11" ht="27.75" customHeight="1">
      <c r="A57" s="103" t="s">
        <v>183</v>
      </c>
      <c r="B57" s="99">
        <v>0.75</v>
      </c>
      <c r="C57" s="100">
        <v>592.54999999999995</v>
      </c>
      <c r="D57" s="88">
        <f t="shared" si="3"/>
        <v>1777.6499999999999</v>
      </c>
      <c r="E57" s="84">
        <f t="shared" si="4"/>
        <v>355.53</v>
      </c>
      <c r="F57" s="66">
        <v>1150</v>
      </c>
      <c r="G57" s="114" t="s">
        <v>167</v>
      </c>
      <c r="H57" s="115" t="s">
        <v>168</v>
      </c>
      <c r="I57" s="116" t="s">
        <v>174</v>
      </c>
    </row>
    <row r="58" spans="1:11" ht="27.75" customHeight="1">
      <c r="A58" s="86" t="s">
        <v>170</v>
      </c>
      <c r="B58" s="87">
        <v>0.75</v>
      </c>
      <c r="C58" s="82">
        <v>322.01</v>
      </c>
      <c r="D58" s="88">
        <f t="shared" si="3"/>
        <v>966.03</v>
      </c>
      <c r="E58" s="84">
        <f t="shared" si="4"/>
        <v>193.20599999999999</v>
      </c>
      <c r="F58" s="66" t="s">
        <v>171</v>
      </c>
      <c r="G58" s="117" t="s">
        <v>184</v>
      </c>
      <c r="H58" s="115" t="s">
        <v>185</v>
      </c>
      <c r="I58" s="118"/>
    </row>
    <row r="59" spans="1:11" ht="27.75" customHeight="1">
      <c r="A59" s="86" t="s">
        <v>186</v>
      </c>
      <c r="B59" s="87">
        <v>0.75</v>
      </c>
      <c r="C59" s="82">
        <v>481.71</v>
      </c>
      <c r="D59" s="88">
        <f t="shared" si="3"/>
        <v>1445.1299999999999</v>
      </c>
      <c r="E59" s="84">
        <f t="shared" si="4"/>
        <v>289.02599999999995</v>
      </c>
      <c r="F59" s="105"/>
      <c r="G59" s="89" t="s">
        <v>167</v>
      </c>
      <c r="H59" s="107" t="s">
        <v>168</v>
      </c>
      <c r="I59" s="102" t="s">
        <v>174</v>
      </c>
      <c r="J59" s="108"/>
      <c r="K59" s="108"/>
    </row>
    <row r="60" spans="1:11" ht="27.75" customHeight="1">
      <c r="A60" s="91" t="s">
        <v>187</v>
      </c>
      <c r="B60" s="92"/>
      <c r="C60" s="93"/>
      <c r="D60" s="88">
        <f t="shared" si="3"/>
        <v>0</v>
      </c>
      <c r="E60" s="84">
        <f t="shared" si="4"/>
        <v>0</v>
      </c>
      <c r="F60" s="66"/>
      <c r="G60" s="95"/>
      <c r="H60" s="66"/>
    </row>
    <row r="61" spans="1:11" ht="27.75" customHeight="1">
      <c r="A61" s="96" t="s">
        <v>188</v>
      </c>
      <c r="B61" s="97">
        <v>0.75</v>
      </c>
      <c r="C61" s="82">
        <v>508.28399999999999</v>
      </c>
      <c r="D61" s="88">
        <f t="shared" si="3"/>
        <v>1524.8519999999999</v>
      </c>
      <c r="E61" s="84">
        <f t="shared" si="4"/>
        <v>304.97039999999998</v>
      </c>
      <c r="F61" s="66">
        <v>1250</v>
      </c>
      <c r="G61" s="98">
        <v>0.75</v>
      </c>
      <c r="H61" s="68">
        <v>1250</v>
      </c>
    </row>
    <row r="62" spans="1:11" ht="27.75" customHeight="1">
      <c r="A62" s="96" t="s">
        <v>189</v>
      </c>
      <c r="B62" s="97">
        <v>0.75</v>
      </c>
      <c r="C62" s="82">
        <v>506.84199999999993</v>
      </c>
      <c r="D62" s="88">
        <f t="shared" si="3"/>
        <v>1520.5259999999998</v>
      </c>
      <c r="E62" s="84">
        <f t="shared" si="4"/>
        <v>304.10519999999997</v>
      </c>
      <c r="F62" s="66">
        <v>1250</v>
      </c>
      <c r="G62" s="98">
        <v>0.75</v>
      </c>
      <c r="H62" s="68">
        <v>1250</v>
      </c>
    </row>
    <row r="63" spans="1:11" ht="27.75" customHeight="1">
      <c r="A63" s="96" t="s">
        <v>190</v>
      </c>
      <c r="B63" s="97">
        <v>0.75</v>
      </c>
      <c r="C63" s="82">
        <v>640.75900000000001</v>
      </c>
      <c r="D63" s="88">
        <f t="shared" si="3"/>
        <v>1922.277</v>
      </c>
      <c r="E63" s="84">
        <f t="shared" si="4"/>
        <v>384.4554</v>
      </c>
      <c r="F63" s="66">
        <v>1250</v>
      </c>
      <c r="G63" s="98">
        <v>0.75</v>
      </c>
      <c r="H63" s="68">
        <v>1350</v>
      </c>
    </row>
    <row r="64" spans="1:11" ht="27.75" customHeight="1">
      <c r="A64" s="119" t="s">
        <v>191</v>
      </c>
      <c r="B64" s="66"/>
      <c r="C64" s="120"/>
      <c r="D64" s="121" t="s">
        <v>192</v>
      </c>
      <c r="E64" s="122">
        <v>0.5</v>
      </c>
      <c r="F64" s="66"/>
      <c r="G64" s="66"/>
      <c r="H64" s="66"/>
    </row>
    <row r="65" spans="1:10" ht="27.75" customHeight="1">
      <c r="A65" s="123" t="s">
        <v>193</v>
      </c>
      <c r="B65" s="66">
        <v>30</v>
      </c>
      <c r="C65" s="120">
        <v>4740</v>
      </c>
      <c r="D65" s="83">
        <f t="shared" ref="D65:D85" si="5">C65*4</f>
        <v>18960</v>
      </c>
      <c r="E65" s="67">
        <f>D65/60</f>
        <v>316</v>
      </c>
      <c r="F65" s="66">
        <v>195</v>
      </c>
      <c r="G65" s="66" t="s">
        <v>194</v>
      </c>
      <c r="H65" s="113" t="s">
        <v>195</v>
      </c>
    </row>
    <row r="66" spans="1:10" ht="27.75" customHeight="1">
      <c r="A66" s="123" t="s">
        <v>196</v>
      </c>
      <c r="B66" s="66">
        <v>30</v>
      </c>
      <c r="C66" s="120">
        <v>8400</v>
      </c>
      <c r="D66" s="83">
        <f t="shared" si="5"/>
        <v>33600</v>
      </c>
      <c r="E66" s="67">
        <f>D66/60</f>
        <v>560</v>
      </c>
      <c r="F66" s="66">
        <v>295</v>
      </c>
      <c r="G66" s="66" t="s">
        <v>194</v>
      </c>
      <c r="H66" s="113" t="s">
        <v>197</v>
      </c>
    </row>
    <row r="67" spans="1:10" ht="27.75" customHeight="1">
      <c r="A67" s="123" t="s">
        <v>198</v>
      </c>
      <c r="B67" s="66">
        <v>30</v>
      </c>
      <c r="C67" s="120">
        <v>3126</v>
      </c>
      <c r="D67" s="83">
        <f t="shared" si="5"/>
        <v>12504</v>
      </c>
      <c r="E67" s="67">
        <f>D67/60</f>
        <v>208.4</v>
      </c>
      <c r="F67" s="66">
        <v>135</v>
      </c>
      <c r="G67" s="66" t="s">
        <v>194</v>
      </c>
      <c r="H67" s="113" t="s">
        <v>199</v>
      </c>
    </row>
    <row r="68" spans="1:10" ht="27.75" customHeight="1">
      <c r="A68" s="123" t="s">
        <v>200</v>
      </c>
      <c r="B68" s="66"/>
      <c r="C68" s="120"/>
      <c r="D68" s="83"/>
      <c r="E68" s="67"/>
      <c r="F68" s="66"/>
      <c r="G68" s="66">
        <v>3.5</v>
      </c>
      <c r="H68" s="113">
        <v>490</v>
      </c>
    </row>
    <row r="69" spans="1:10" ht="27.75" customHeight="1">
      <c r="A69" s="119" t="s">
        <v>201</v>
      </c>
      <c r="B69" s="66"/>
      <c r="C69" s="120"/>
      <c r="D69" s="83"/>
      <c r="E69" s="67"/>
      <c r="F69" s="66"/>
      <c r="G69" s="66"/>
      <c r="H69" s="113"/>
    </row>
    <row r="70" spans="1:10" ht="27.75" customHeight="1">
      <c r="A70" s="124" t="s">
        <v>202</v>
      </c>
      <c r="B70" s="66"/>
      <c r="C70" s="120"/>
      <c r="D70" s="83"/>
      <c r="E70" s="67"/>
      <c r="F70" s="66"/>
      <c r="G70" s="66">
        <v>0.44</v>
      </c>
      <c r="H70" s="113">
        <v>365</v>
      </c>
      <c r="J70" s="125"/>
    </row>
    <row r="71" spans="1:10" ht="27.75" customHeight="1">
      <c r="A71" s="126" t="s">
        <v>203</v>
      </c>
      <c r="B71" s="66"/>
      <c r="C71" s="120"/>
      <c r="D71" s="83"/>
      <c r="E71" s="67"/>
      <c r="F71" s="66"/>
      <c r="G71" s="66">
        <v>0.5</v>
      </c>
      <c r="H71" s="113">
        <v>255</v>
      </c>
    </row>
    <row r="72" spans="1:10" ht="27.75" customHeight="1">
      <c r="A72" s="126" t="s">
        <v>204</v>
      </c>
      <c r="B72" s="66"/>
      <c r="C72" s="120"/>
      <c r="D72" s="83"/>
      <c r="E72" s="67"/>
      <c r="F72" s="66"/>
      <c r="G72" s="66">
        <v>0.5</v>
      </c>
      <c r="H72" s="113">
        <v>305</v>
      </c>
      <c r="J72" s="125"/>
    </row>
    <row r="73" spans="1:10" ht="27.75" customHeight="1">
      <c r="A73" s="126" t="s">
        <v>205</v>
      </c>
      <c r="B73" s="66"/>
      <c r="C73" s="120"/>
      <c r="D73" s="83"/>
      <c r="E73" s="67"/>
      <c r="F73" s="66"/>
      <c r="G73" s="66">
        <v>0.5</v>
      </c>
      <c r="H73" s="113">
        <v>305</v>
      </c>
      <c r="J73" s="125"/>
    </row>
    <row r="74" spans="1:10" ht="27.75" customHeight="1">
      <c r="A74" s="123" t="s">
        <v>206</v>
      </c>
      <c r="B74" s="66"/>
      <c r="C74" s="120"/>
      <c r="D74" s="83"/>
      <c r="E74" s="67"/>
      <c r="F74" s="66"/>
      <c r="G74" s="66">
        <v>0.5</v>
      </c>
      <c r="H74" s="113">
        <v>135</v>
      </c>
    </row>
    <row r="75" spans="1:10" ht="27.75" customHeight="1">
      <c r="A75" s="119" t="s">
        <v>207</v>
      </c>
      <c r="B75" s="66"/>
      <c r="C75" s="120"/>
      <c r="D75" s="83">
        <f t="shared" si="5"/>
        <v>0</v>
      </c>
      <c r="E75" s="67"/>
      <c r="F75" s="66"/>
      <c r="G75" s="66"/>
      <c r="H75" s="66"/>
    </row>
    <row r="76" spans="1:10" ht="27.75" customHeight="1">
      <c r="A76" s="123" t="s">
        <v>208</v>
      </c>
      <c r="B76" s="66">
        <v>0.5</v>
      </c>
      <c r="C76" s="120">
        <v>23.01</v>
      </c>
      <c r="D76" s="83">
        <f t="shared" si="5"/>
        <v>92.04</v>
      </c>
      <c r="E76" s="66"/>
      <c r="F76" s="67">
        <v>115</v>
      </c>
      <c r="G76" s="66">
        <v>0.5</v>
      </c>
      <c r="H76" s="68">
        <v>95</v>
      </c>
    </row>
    <row r="77" spans="1:10" ht="27.75" customHeight="1">
      <c r="A77" s="123" t="s">
        <v>209</v>
      </c>
      <c r="B77" s="66">
        <v>0.33</v>
      </c>
      <c r="C77" s="120">
        <v>35.659999999999997</v>
      </c>
      <c r="D77" s="83">
        <f>C77*4</f>
        <v>142.63999999999999</v>
      </c>
      <c r="E77" s="66"/>
      <c r="F77" s="67">
        <v>155</v>
      </c>
      <c r="G77" s="66">
        <v>0.33</v>
      </c>
      <c r="H77" s="68">
        <v>155</v>
      </c>
    </row>
    <row r="78" spans="1:10" ht="27.75" customHeight="1">
      <c r="A78" s="123" t="s">
        <v>210</v>
      </c>
      <c r="B78" s="66">
        <v>0.25</v>
      </c>
      <c r="C78" s="120">
        <v>32.75</v>
      </c>
      <c r="D78" s="83">
        <f t="shared" si="5"/>
        <v>131</v>
      </c>
      <c r="E78" s="66"/>
      <c r="F78" s="67">
        <v>115</v>
      </c>
      <c r="G78" s="66">
        <v>0.25</v>
      </c>
      <c r="H78" s="68">
        <v>130</v>
      </c>
    </row>
    <row r="79" spans="1:10" ht="27.75" customHeight="1">
      <c r="A79" s="96" t="s">
        <v>211</v>
      </c>
      <c r="B79" s="127">
        <v>0.75</v>
      </c>
      <c r="C79" s="128">
        <v>52.52</v>
      </c>
      <c r="D79" s="83"/>
      <c r="E79" s="66"/>
      <c r="F79" s="67"/>
      <c r="G79" s="66">
        <v>0.75</v>
      </c>
      <c r="H79" s="68">
        <v>165</v>
      </c>
    </row>
    <row r="80" spans="1:10" ht="27.75" customHeight="1">
      <c r="A80" s="123" t="s">
        <v>212</v>
      </c>
      <c r="B80" s="66">
        <v>0.33</v>
      </c>
      <c r="C80" s="120">
        <v>67.11</v>
      </c>
      <c r="D80" s="83">
        <f t="shared" si="5"/>
        <v>268.44</v>
      </c>
      <c r="E80" s="66"/>
      <c r="F80" s="67">
        <v>155</v>
      </c>
      <c r="G80" s="66">
        <v>0.33</v>
      </c>
      <c r="H80" s="68">
        <v>165</v>
      </c>
    </row>
    <row r="81" spans="1:8" ht="27.75" customHeight="1">
      <c r="A81" s="123" t="s">
        <v>213</v>
      </c>
      <c r="B81" s="66">
        <v>0.25</v>
      </c>
      <c r="C81" s="120">
        <v>65.099999999999994</v>
      </c>
      <c r="D81" s="83">
        <f t="shared" si="5"/>
        <v>260.39999999999998</v>
      </c>
      <c r="E81" s="66"/>
      <c r="F81" s="67">
        <v>150</v>
      </c>
      <c r="G81" s="66">
        <v>0.25</v>
      </c>
      <c r="H81" s="68">
        <v>150</v>
      </c>
    </row>
    <row r="82" spans="1:8" ht="27.75" customHeight="1">
      <c r="A82" s="123" t="s">
        <v>214</v>
      </c>
      <c r="B82" s="66">
        <v>1</v>
      </c>
      <c r="C82" s="120"/>
      <c r="D82" s="83"/>
      <c r="E82" s="66"/>
      <c r="F82" s="67">
        <v>325</v>
      </c>
      <c r="G82" s="66">
        <v>0.2</v>
      </c>
      <c r="H82" s="68">
        <v>65</v>
      </c>
    </row>
    <row r="83" spans="1:8" ht="27.75" hidden="1" customHeight="1">
      <c r="A83" s="123" t="s">
        <v>215</v>
      </c>
      <c r="B83" s="66">
        <v>1</v>
      </c>
      <c r="C83" s="120">
        <v>392</v>
      </c>
      <c r="D83" s="83">
        <f t="shared" si="5"/>
        <v>1568</v>
      </c>
      <c r="E83" s="66"/>
      <c r="F83" s="67"/>
      <c r="G83" s="66">
        <v>1</v>
      </c>
      <c r="H83" s="68"/>
    </row>
    <row r="84" spans="1:8" ht="27.75" customHeight="1">
      <c r="A84" s="123" t="s">
        <v>216</v>
      </c>
      <c r="B84" s="66">
        <v>1</v>
      </c>
      <c r="C84" s="120">
        <v>63.94</v>
      </c>
      <c r="D84" s="83">
        <f t="shared" si="5"/>
        <v>255.76</v>
      </c>
      <c r="E84" s="66"/>
      <c r="F84" s="67">
        <f>D84/5</f>
        <v>51.152000000000001</v>
      </c>
      <c r="G84" s="66">
        <v>0.2</v>
      </c>
      <c r="H84" s="68">
        <v>80</v>
      </c>
    </row>
    <row r="85" spans="1:8" ht="27.75" customHeight="1">
      <c r="A85" s="123" t="s">
        <v>217</v>
      </c>
      <c r="B85" s="66">
        <v>0.75</v>
      </c>
      <c r="C85" s="120">
        <v>80.069999999999993</v>
      </c>
      <c r="D85" s="83">
        <f t="shared" si="5"/>
        <v>320.27999999999997</v>
      </c>
      <c r="E85" s="66"/>
      <c r="F85" s="67"/>
      <c r="G85" s="66">
        <v>0.75</v>
      </c>
      <c r="H85" s="68">
        <v>350</v>
      </c>
    </row>
    <row r="86" spans="1:8" ht="27.75" customHeight="1">
      <c r="A86" s="119" t="s">
        <v>218</v>
      </c>
      <c r="B86" s="129"/>
      <c r="C86" s="130"/>
      <c r="D86" s="131"/>
      <c r="E86" s="129"/>
      <c r="F86" s="131"/>
      <c r="G86" s="66"/>
      <c r="H86" s="68"/>
    </row>
    <row r="87" spans="1:8" ht="21" customHeight="1">
      <c r="A87" s="123" t="s">
        <v>219</v>
      </c>
      <c r="B87" s="129"/>
      <c r="C87" s="130"/>
      <c r="D87" s="131"/>
      <c r="E87" s="129"/>
      <c r="F87" s="131"/>
      <c r="G87" s="66">
        <v>0.2</v>
      </c>
      <c r="H87" s="68">
        <v>155</v>
      </c>
    </row>
    <row r="88" spans="1:8" ht="27.75" customHeight="1">
      <c r="A88" s="123" t="s">
        <v>220</v>
      </c>
      <c r="B88" s="129"/>
      <c r="C88" s="130"/>
      <c r="D88" s="131"/>
      <c r="E88" s="129"/>
      <c r="F88" s="131"/>
      <c r="G88" s="66">
        <v>0.2</v>
      </c>
      <c r="H88" s="68">
        <v>130</v>
      </c>
    </row>
    <row r="89" spans="1:8" ht="27.75" customHeight="1">
      <c r="A89" s="123" t="s">
        <v>221</v>
      </c>
      <c r="B89" s="129"/>
      <c r="C89" s="130"/>
      <c r="D89" s="131"/>
      <c r="E89" s="129"/>
      <c r="F89" s="131"/>
      <c r="G89" s="66">
        <v>0.2</v>
      </c>
      <c r="H89" s="68">
        <v>360</v>
      </c>
    </row>
    <row r="90" spans="1:8" ht="27.75" customHeight="1">
      <c r="A90" s="123" t="s">
        <v>222</v>
      </c>
      <c r="B90" s="129"/>
      <c r="C90" s="130"/>
      <c r="D90" s="131"/>
      <c r="E90" s="129"/>
      <c r="F90" s="131"/>
      <c r="G90" s="66">
        <v>0.2</v>
      </c>
      <c r="H90" s="68">
        <v>80</v>
      </c>
    </row>
    <row r="91" spans="1:8" ht="27.75" customHeight="1">
      <c r="A91" s="123" t="s">
        <v>223</v>
      </c>
      <c r="B91" s="129"/>
      <c r="C91" s="130"/>
      <c r="D91" s="131"/>
      <c r="E91" s="129"/>
      <c r="F91" s="131"/>
      <c r="G91" s="66">
        <v>0.2</v>
      </c>
      <c r="H91" s="68">
        <v>90</v>
      </c>
    </row>
    <row r="92" spans="1:8" ht="27.75" customHeight="1">
      <c r="A92" s="123" t="s">
        <v>224</v>
      </c>
      <c r="B92" s="129"/>
      <c r="C92" s="130"/>
      <c r="D92" s="131"/>
      <c r="E92" s="129"/>
      <c r="F92" s="131"/>
      <c r="G92" s="66">
        <v>0.2</v>
      </c>
      <c r="H92" s="68">
        <v>135</v>
      </c>
    </row>
    <row r="93" spans="1:8" ht="27.75" customHeight="1">
      <c r="A93" s="123" t="s">
        <v>225</v>
      </c>
      <c r="B93" s="129"/>
      <c r="C93" s="130"/>
      <c r="D93" s="131"/>
      <c r="E93" s="129"/>
      <c r="F93" s="131"/>
      <c r="G93" s="66">
        <v>0.2</v>
      </c>
      <c r="H93" s="68">
        <v>240</v>
      </c>
    </row>
    <row r="94" spans="1:8" ht="27.75" customHeight="1">
      <c r="A94" s="123" t="s">
        <v>226</v>
      </c>
      <c r="B94" s="129"/>
      <c r="C94" s="130"/>
      <c r="D94" s="131"/>
      <c r="E94" s="129"/>
      <c r="F94" s="131"/>
      <c r="G94" s="66">
        <v>0.2</v>
      </c>
      <c r="H94" s="68">
        <v>125</v>
      </c>
    </row>
    <row r="95" spans="1:8" ht="27.75" customHeight="1">
      <c r="A95" s="123" t="s">
        <v>227</v>
      </c>
      <c r="B95" s="129"/>
      <c r="C95" s="130"/>
      <c r="D95" s="131"/>
      <c r="E95" s="129"/>
      <c r="F95" s="131"/>
      <c r="G95" s="66">
        <v>0.2</v>
      </c>
      <c r="H95" s="68">
        <v>125</v>
      </c>
    </row>
    <row r="96" spans="1:8" ht="27.75" customHeight="1">
      <c r="A96" s="123" t="s">
        <v>228</v>
      </c>
      <c r="B96" s="129"/>
      <c r="C96" s="130"/>
      <c r="D96" s="131"/>
      <c r="E96" s="129"/>
      <c r="F96" s="131"/>
      <c r="G96" s="66">
        <v>0.2</v>
      </c>
      <c r="H96" s="68">
        <v>115</v>
      </c>
    </row>
    <row r="97" spans="1:8" ht="27.75" customHeight="1">
      <c r="A97" s="119" t="s">
        <v>229</v>
      </c>
      <c r="G97" s="66"/>
      <c r="H97" s="66"/>
    </row>
    <row r="98" spans="1:8" ht="27.75" customHeight="1">
      <c r="A98" s="132" t="s">
        <v>230</v>
      </c>
      <c r="B98" s="133">
        <v>300</v>
      </c>
      <c r="C98" s="133">
        <v>10</v>
      </c>
      <c r="D98" s="133">
        <v>195</v>
      </c>
      <c r="G98" s="134" t="s">
        <v>231</v>
      </c>
      <c r="H98" s="134" t="s">
        <v>232</v>
      </c>
    </row>
    <row r="99" spans="1:8" ht="27.75" customHeight="1">
      <c r="A99" s="132" t="s">
        <v>233</v>
      </c>
      <c r="B99" s="133">
        <v>300</v>
      </c>
      <c r="C99" s="133">
        <v>10</v>
      </c>
      <c r="D99" s="133">
        <v>195</v>
      </c>
      <c r="G99" s="134" t="s">
        <v>231</v>
      </c>
      <c r="H99" s="134" t="s">
        <v>232</v>
      </c>
    </row>
    <row r="100" spans="1:8" ht="27.75" customHeight="1">
      <c r="A100" s="132" t="s">
        <v>234</v>
      </c>
      <c r="B100" s="133">
        <v>300</v>
      </c>
      <c r="C100" s="133">
        <v>10</v>
      </c>
      <c r="D100" s="133">
        <v>195</v>
      </c>
      <c r="G100" s="134" t="s">
        <v>231</v>
      </c>
      <c r="H100" s="134" t="s">
        <v>232</v>
      </c>
    </row>
    <row r="101" spans="1:8" ht="27.75" customHeight="1">
      <c r="A101" s="132" t="s">
        <v>235</v>
      </c>
      <c r="B101" s="133">
        <v>300</v>
      </c>
      <c r="C101" s="133">
        <v>10</v>
      </c>
      <c r="D101" s="133">
        <v>195</v>
      </c>
      <c r="G101" s="134" t="s">
        <v>231</v>
      </c>
      <c r="H101" s="134" t="s">
        <v>232</v>
      </c>
    </row>
    <row r="102" spans="1:8" ht="27.75" customHeight="1">
      <c r="A102" s="132" t="s">
        <v>236</v>
      </c>
      <c r="B102" s="133">
        <v>300</v>
      </c>
      <c r="C102" s="133">
        <v>10</v>
      </c>
      <c r="D102" s="133">
        <v>195</v>
      </c>
      <c r="G102" s="134" t="s">
        <v>231</v>
      </c>
      <c r="H102" s="134" t="s">
        <v>232</v>
      </c>
    </row>
    <row r="103" spans="1:8" ht="27.75" customHeight="1">
      <c r="A103" s="132" t="s">
        <v>237</v>
      </c>
      <c r="B103" s="133">
        <v>300</v>
      </c>
      <c r="C103" s="133">
        <v>10</v>
      </c>
      <c r="D103" s="133">
        <v>195</v>
      </c>
      <c r="G103" s="134" t="s">
        <v>231</v>
      </c>
      <c r="H103" s="134" t="s">
        <v>232</v>
      </c>
    </row>
    <row r="104" spans="1:8" ht="27.75" customHeight="1">
      <c r="A104" s="132" t="s">
        <v>238</v>
      </c>
      <c r="B104" s="133">
        <v>300</v>
      </c>
      <c r="C104" s="133">
        <v>10</v>
      </c>
      <c r="D104" s="133">
        <v>195</v>
      </c>
      <c r="G104" s="134" t="s">
        <v>231</v>
      </c>
      <c r="H104" s="134" t="s">
        <v>232</v>
      </c>
    </row>
    <row r="105" spans="1:8" ht="27.75" customHeight="1">
      <c r="A105" s="132" t="s">
        <v>239</v>
      </c>
      <c r="B105" s="133">
        <v>300</v>
      </c>
      <c r="C105" s="133">
        <v>10</v>
      </c>
      <c r="D105" s="133">
        <v>195</v>
      </c>
      <c r="G105" s="134" t="s">
        <v>231</v>
      </c>
      <c r="H105" s="134" t="s">
        <v>232</v>
      </c>
    </row>
    <row r="106" spans="1:8" ht="27.75" customHeight="1">
      <c r="A106" s="135" t="s">
        <v>240</v>
      </c>
      <c r="B106" s="133"/>
      <c r="C106" s="133"/>
      <c r="D106" s="133"/>
      <c r="G106" s="134"/>
      <c r="H106" s="134"/>
    </row>
    <row r="107" spans="1:8" ht="27.75" customHeight="1">
      <c r="A107" s="132" t="s">
        <v>241</v>
      </c>
      <c r="B107" s="133">
        <v>50</v>
      </c>
      <c r="C107" s="133">
        <v>8</v>
      </c>
      <c r="D107" s="133">
        <v>105</v>
      </c>
      <c r="G107" s="134">
        <v>50</v>
      </c>
      <c r="H107" s="134">
        <v>105</v>
      </c>
    </row>
    <row r="108" spans="1:8" ht="27.75" customHeight="1">
      <c r="A108" s="132" t="s">
        <v>242</v>
      </c>
      <c r="B108" s="133">
        <v>120</v>
      </c>
      <c r="C108" s="133">
        <v>14</v>
      </c>
      <c r="D108" s="133">
        <v>155</v>
      </c>
      <c r="G108" s="134">
        <v>120</v>
      </c>
      <c r="H108" s="134">
        <v>155</v>
      </c>
    </row>
    <row r="109" spans="1:8" ht="27.75" customHeight="1">
      <c r="A109" s="132" t="s">
        <v>243</v>
      </c>
      <c r="B109" s="133">
        <v>120</v>
      </c>
      <c r="C109" s="133">
        <v>8</v>
      </c>
      <c r="D109" s="133">
        <v>105</v>
      </c>
      <c r="G109" s="134">
        <v>120</v>
      </c>
      <c r="H109" s="134">
        <v>105</v>
      </c>
    </row>
    <row r="110" spans="1:8" ht="27.75" customHeight="1">
      <c r="A110" s="132" t="s">
        <v>244</v>
      </c>
      <c r="B110" s="133">
        <v>120</v>
      </c>
      <c r="C110" s="133">
        <v>8</v>
      </c>
      <c r="D110" s="133">
        <v>125</v>
      </c>
      <c r="G110" s="134">
        <v>120</v>
      </c>
      <c r="H110" s="134">
        <v>125</v>
      </c>
    </row>
    <row r="111" spans="1:8" ht="27.75" customHeight="1">
      <c r="A111" s="132" t="s">
        <v>245</v>
      </c>
      <c r="B111" s="133">
        <v>200</v>
      </c>
      <c r="C111" s="133">
        <v>22</v>
      </c>
      <c r="D111" s="133">
        <v>125</v>
      </c>
      <c r="G111" s="134">
        <v>200</v>
      </c>
      <c r="H111" s="134">
        <v>125</v>
      </c>
    </row>
    <row r="112" spans="1:8" ht="27.75" customHeight="1">
      <c r="A112" s="132" t="s">
        <v>246</v>
      </c>
      <c r="B112" s="133">
        <v>200</v>
      </c>
      <c r="C112" s="133">
        <v>22</v>
      </c>
      <c r="D112" s="133">
        <v>155</v>
      </c>
      <c r="G112" s="134">
        <v>200</v>
      </c>
      <c r="H112" s="134">
        <v>155</v>
      </c>
    </row>
    <row r="113" spans="1:1" ht="27.75" customHeight="1">
      <c r="A113" s="136"/>
    </row>
  </sheetData>
  <mergeCells count="1">
    <mergeCell ref="C24:H2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Меню</vt:lpstr>
      <vt:lpstr>Бар</vt:lpstr>
    </vt:vector>
  </TitlesOfParts>
  <Company>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aksenova</cp:lastModifiedBy>
  <cp:lastPrinted>2016-02-20T09:19:29Z</cp:lastPrinted>
  <dcterms:created xsi:type="dcterms:W3CDTF">2012-02-03T08:34:02Z</dcterms:created>
  <dcterms:modified xsi:type="dcterms:W3CDTF">2017-03-28T09:12:18Z</dcterms:modified>
</cp:coreProperties>
</file>