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кофе-брейки" sheetId="2" r:id="rId1"/>
  </sheets>
  <definedNames>
    <definedName name="_xlnm.Print_Area" localSheetId="0">'кофе-брейки'!$A$1:$G$125</definedName>
  </definedNames>
  <calcPr calcId="144525"/>
</workbook>
</file>

<file path=xl/calcChain.xml><?xml version="1.0" encoding="utf-8"?>
<calcChain xmlns="http://schemas.openxmlformats.org/spreadsheetml/2006/main">
  <c r="E124" i="2" l="1"/>
  <c r="G123" i="2"/>
  <c r="G122" i="2"/>
  <c r="G121" i="2"/>
  <c r="G120" i="2"/>
  <c r="G119" i="2"/>
  <c r="G118" i="2"/>
  <c r="G117" i="2"/>
  <c r="G116" i="2"/>
  <c r="E111" i="2"/>
  <c r="G103" i="2"/>
  <c r="G104" i="2"/>
  <c r="G105" i="2"/>
  <c r="G106" i="2"/>
  <c r="G107" i="2"/>
  <c r="G108" i="2"/>
  <c r="G109" i="2"/>
  <c r="G110" i="2"/>
  <c r="G102" i="2"/>
  <c r="G111" i="2" s="1"/>
  <c r="G89" i="2"/>
  <c r="E97" i="2"/>
  <c r="G91" i="2"/>
  <c r="G92" i="2"/>
  <c r="G93" i="2"/>
  <c r="G94" i="2"/>
  <c r="G95" i="2"/>
  <c r="G96" i="2"/>
  <c r="G90" i="2"/>
  <c r="G62" i="2"/>
  <c r="G63" i="2"/>
  <c r="G64" i="2"/>
  <c r="G65" i="2"/>
  <c r="G66" i="2"/>
  <c r="G67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9" i="2"/>
  <c r="G10" i="2"/>
  <c r="G11" i="2"/>
  <c r="G12" i="2"/>
  <c r="G13" i="2"/>
  <c r="G15" i="2"/>
  <c r="G16" i="2"/>
  <c r="G17" i="2"/>
  <c r="G18" i="2"/>
  <c r="G19" i="2"/>
  <c r="G21" i="2"/>
  <c r="G22" i="2"/>
  <c r="G23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50" i="2"/>
  <c r="G51" i="2"/>
  <c r="G53" i="2"/>
  <c r="G54" i="2"/>
  <c r="G56" i="2"/>
  <c r="G57" i="2"/>
  <c r="G58" i="2"/>
  <c r="G59" i="2"/>
  <c r="G60" i="2"/>
  <c r="G8" i="2"/>
  <c r="C117" i="2"/>
  <c r="C118" i="2"/>
  <c r="C122" i="2"/>
  <c r="C119" i="2"/>
  <c r="C120" i="2"/>
  <c r="C121" i="2"/>
  <c r="C123" i="2"/>
  <c r="C116" i="2"/>
  <c r="C107" i="2"/>
  <c r="C109" i="2"/>
  <c r="C95" i="2"/>
  <c r="C106" i="2"/>
  <c r="C96" i="2"/>
  <c r="C94" i="2"/>
  <c r="C93" i="2"/>
  <c r="C91" i="2"/>
  <c r="C90" i="2"/>
  <c r="C89" i="2"/>
  <c r="C64" i="2"/>
  <c r="C63" i="2"/>
  <c r="C9" i="2"/>
  <c r="C10" i="2"/>
  <c r="C11" i="2"/>
  <c r="C12" i="2"/>
  <c r="C13" i="2"/>
  <c r="C15" i="2"/>
  <c r="C16" i="2"/>
  <c r="C17" i="2"/>
  <c r="C18" i="2"/>
  <c r="C19" i="2"/>
  <c r="C21" i="2"/>
  <c r="C22" i="2"/>
  <c r="C23" i="2"/>
  <c r="C25" i="2"/>
  <c r="C26" i="2"/>
  <c r="C27" i="2"/>
  <c r="C28" i="2"/>
  <c r="C29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6" i="2"/>
  <c r="C47" i="2"/>
  <c r="C48" i="2"/>
  <c r="C50" i="2"/>
  <c r="C51" i="2"/>
  <c r="C53" i="2"/>
  <c r="C54" i="2"/>
  <c r="C62" i="2"/>
  <c r="C65" i="2"/>
  <c r="C66" i="2"/>
  <c r="C67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" i="2"/>
  <c r="G124" i="2" l="1"/>
  <c r="G97" i="2"/>
  <c r="G84" i="2"/>
  <c r="C102" i="2"/>
  <c r="C103" i="2"/>
  <c r="C104" i="2"/>
  <c r="C105" i="2"/>
  <c r="C108" i="2"/>
  <c r="C110" i="2"/>
</calcChain>
</file>

<file path=xl/sharedStrings.xml><?xml version="1.0" encoding="utf-8"?>
<sst xmlns="http://schemas.openxmlformats.org/spreadsheetml/2006/main" count="166" uniqueCount="111">
  <si>
    <t>Себес-ть</t>
  </si>
  <si>
    <t>цена</t>
  </si>
  <si>
    <t>с НДС</t>
  </si>
  <si>
    <t>Десерты</t>
  </si>
  <si>
    <t>Булочка с кунжутом</t>
  </si>
  <si>
    <t>Напитки</t>
  </si>
  <si>
    <t>Пирожное Эстерхази</t>
  </si>
  <si>
    <t>Пирожное Кальвадос</t>
  </si>
  <si>
    <t>Пирожное Орешек</t>
  </si>
  <si>
    <t>Чешский рулет</t>
  </si>
  <si>
    <t>Клубничный рулет</t>
  </si>
  <si>
    <t>МЕНЮ</t>
  </si>
  <si>
    <t>без НДС</t>
  </si>
  <si>
    <t>Тунец подкопчёный</t>
  </si>
  <si>
    <t>Фруктовая ваза</t>
  </si>
  <si>
    <t>Горячие пирожки в ассортименте</t>
  </si>
  <si>
    <t>С мясом</t>
  </si>
  <si>
    <t xml:space="preserve">С капустой </t>
  </si>
  <si>
    <t xml:space="preserve">С грибами </t>
  </si>
  <si>
    <t>С яйцом и рисом дрож.</t>
  </si>
  <si>
    <t>Расстегай с рыбой</t>
  </si>
  <si>
    <t xml:space="preserve">Морс </t>
  </si>
  <si>
    <t>Сл.полоска с клубникой</t>
  </si>
  <si>
    <t>Пирожное Лесенка</t>
  </si>
  <si>
    <t>Мясные деликатесы</t>
  </si>
  <si>
    <t xml:space="preserve">цена </t>
  </si>
  <si>
    <t>Окорок Пармский</t>
  </si>
  <si>
    <t>Колбаса с/к Наполи</t>
  </si>
  <si>
    <t>Брезаоло</t>
  </si>
  <si>
    <t>Ростбиф</t>
  </si>
  <si>
    <t>Буженина</t>
  </si>
  <si>
    <t>Язык говяжий отварной</t>
  </si>
  <si>
    <t>Рыбные деликатесы</t>
  </si>
  <si>
    <t>25/3/1/1</t>
  </si>
  <si>
    <t>Осетр х/к</t>
  </si>
  <si>
    <t>Лосось с/с</t>
  </si>
  <si>
    <t>Масляная х/к</t>
  </si>
  <si>
    <t>Осетр г/к</t>
  </si>
  <si>
    <t>Тарталетки</t>
  </si>
  <si>
    <t>1\7\3</t>
  </si>
  <si>
    <t>Тарталетка с красной икрой</t>
  </si>
  <si>
    <t>Тарталетка с салатом Дамский</t>
  </si>
  <si>
    <t>Тарталетка с муссом из семги</t>
  </si>
  <si>
    <t>Рулетики</t>
  </si>
  <si>
    <t>Рулет из баклажанов с овощной начинкой</t>
  </si>
  <si>
    <t>Рулет из баклажанов с том/чеснок</t>
  </si>
  <si>
    <t>Томаты банч.фарширов.сал.из бакл.и тунца</t>
  </si>
  <si>
    <t>Томаты банч фарш.сырным салатом</t>
  </si>
  <si>
    <t>Ветчинные рулеты с сыр/чеснок</t>
  </si>
  <si>
    <t>Канапе</t>
  </si>
  <si>
    <t>20\10</t>
  </si>
  <si>
    <t>Крутон с фуа-гра и ягодным желе</t>
  </si>
  <si>
    <t>4\10\2</t>
  </si>
  <si>
    <t>Канапе с  карбонатом и курагой "Карбонара"</t>
  </si>
  <si>
    <t>10\14</t>
  </si>
  <si>
    <t>Канапе с  сыром и виноградом "Изящество"</t>
  </si>
  <si>
    <t>Канапе с  красной икрой "Наслаждение"</t>
  </si>
  <si>
    <t>Канапе с семгой "Аляска"</t>
  </si>
  <si>
    <t>Канапе с сельдью "Лагуна"</t>
  </si>
  <si>
    <t>Канапе с ветчиной "Пятачок"</t>
  </si>
  <si>
    <t>Канапе с бужениной "Наф-Наф"</t>
  </si>
  <si>
    <t>Канапе с курицей "Лисья радость"</t>
  </si>
  <si>
    <t>Канапе с беконом и бужениной "Карпаты"</t>
  </si>
  <si>
    <t>8/5/5/5/7/2/1</t>
  </si>
  <si>
    <t>Канапе с сыром Премиум "Премиум"</t>
  </si>
  <si>
    <t>Дор-блю  с клубникой "Восторг"</t>
  </si>
  <si>
    <t>Фруктовое канапе(фрукты в зависимости от сезона) "Шахеризада"</t>
  </si>
  <si>
    <t>Сэндвичи (только для артистов! )</t>
  </si>
  <si>
    <t>Сэндвич с языком</t>
  </si>
  <si>
    <t>Бутерброды (только для артистов!)</t>
  </si>
  <si>
    <t>Бутерброд с сыром</t>
  </si>
  <si>
    <t>Бутерброд с ветчиной</t>
  </si>
  <si>
    <t>Фруктовое дерево</t>
  </si>
  <si>
    <t>1 п</t>
  </si>
  <si>
    <t>Чай пакетированный</t>
  </si>
  <si>
    <t>Кофе Американо</t>
  </si>
  <si>
    <t>Сливки порционные</t>
  </si>
  <si>
    <t>Сок в ассортименте</t>
  </si>
  <si>
    <t>Вода Аква -Минерале  В ассортименте</t>
  </si>
  <si>
    <t>Торты и пирожные в ассортим.</t>
  </si>
  <si>
    <t>Сл.полоска с киви</t>
  </si>
  <si>
    <t>Карамельная корзиночка</t>
  </si>
  <si>
    <t>Лимонная корзиночка</t>
  </si>
  <si>
    <t>Шоколадный Блюз</t>
  </si>
  <si>
    <t>Мусс Йогуртовый</t>
  </si>
  <si>
    <t>Мусс Клубничный</t>
  </si>
  <si>
    <t>2500/2400</t>
  </si>
  <si>
    <t>Наименование блюд</t>
  </si>
  <si>
    <t>Наименование блюда</t>
  </si>
  <si>
    <t xml:space="preserve">Норма                                                                                                            на 1 чел. в гр.                                   </t>
  </si>
  <si>
    <t>Канапе с салом и  маринов.огурчиком "Под чарочку"</t>
  </si>
  <si>
    <t>Себес-ть с НДС</t>
  </si>
  <si>
    <t>Шоколадный фонтан (белый/черный)</t>
  </si>
  <si>
    <t xml:space="preserve">                      МЕНЮ</t>
  </si>
  <si>
    <t>Норма на            1 чел.</t>
  </si>
  <si>
    <t>Себес-ть без НДС</t>
  </si>
  <si>
    <t xml:space="preserve">Пирожок с капустой </t>
  </si>
  <si>
    <t>Пирожное  Орешек</t>
  </si>
  <si>
    <t>1/2 п</t>
  </si>
  <si>
    <t xml:space="preserve">                       МЕНЮ</t>
  </si>
  <si>
    <t xml:space="preserve">                        МЕНЮ</t>
  </si>
  <si>
    <t>Фуршетное ( Кофе-брейки) 3 вариант</t>
  </si>
  <si>
    <t>Пирожок с мясом</t>
  </si>
  <si>
    <t>Сэндвич с семгой</t>
  </si>
  <si>
    <t>Сэндвич с бужениной</t>
  </si>
  <si>
    <t>Фуршетное  общее</t>
  </si>
  <si>
    <t>кол-во</t>
  </si>
  <si>
    <t>итого</t>
  </si>
  <si>
    <t>ИТОГО НА 1 ЧЕЛОВЕКА</t>
  </si>
  <si>
    <t>Фуршетное  1 вариант</t>
  </si>
  <si>
    <t>Фуршетное 2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</si>
</sst>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3" xfId="0" applyFont="1" applyFill="1" applyBorder="1"/>
    <xf numFmtId="0" fontId="0" fillId="0" borderId="0" xfId="0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3" xfId="0" applyFill="1" applyBorder="1"/>
    <xf numFmtId="0" fontId="1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5" xfId="0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2" fontId="5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13" fontId="5" fillId="0" borderId="3" xfId="0" applyNumberFormat="1" applyFont="1" applyFill="1" applyBorder="1" applyAlignment="1">
      <alignment horizontal="center"/>
    </xf>
    <xf numFmtId="16" fontId="5" fillId="0" borderId="3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2" fontId="5" fillId="2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3" fontId="5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3" xfId="0" applyFill="1" applyBorder="1"/>
    <xf numFmtId="0" fontId="3" fillId="3" borderId="3" xfId="0" applyFont="1" applyFill="1" applyBorder="1"/>
    <xf numFmtId="2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CCECFF"/>
      <color rgb="FFF9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354026</xdr:colOff>
      <xdr:row>0</xdr:row>
      <xdr:rowOff>137583</xdr:rowOff>
    </xdr:from>
    <xdr:to>
      <xdr:col>6</xdr:col>
      <xdr:colOff>499534</xdr:colOff>
      <xdr:row>1</xdr:row>
      <xdr:rowOff>158750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109" y="137583"/>
          <a:ext cx="1711842" cy="170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view="pageBreakPreview" topLeftCell="A97" zoomScale="90" zoomScaleSheetLayoutView="90" workbookViewId="0">
      <selection activeCell="B87" sqref="B87"/>
    </sheetView>
  </sheetViews>
  <sheetFormatPr defaultRowHeight="12.75" x14ac:dyDescent="0.2"/>
  <cols>
    <col min="1" max="1" width="18.5703125" style="2" customWidth="1"/>
    <col min="2" max="2" width="58.7109375" style="2" customWidth="1"/>
    <col min="3" max="3" width="13.42578125" style="2" hidden="1" customWidth="1"/>
    <col min="4" max="4" width="11" style="2" hidden="1" customWidth="1"/>
    <col min="5" max="5" width="12.28515625" style="2" customWidth="1"/>
    <col min="6" max="6" width="11.28515625" style="2" customWidth="1"/>
    <col min="7" max="7" width="11" style="2" customWidth="1"/>
    <col min="8" max="16384" width="9.140625" style="2"/>
  </cols>
  <sheetData>
    <row r="1" spans="1:8" ht="132.75" customHeight="1" x14ac:dyDescent="0.3">
      <c r="A1" s="4"/>
      <c r="B1" s="8"/>
      <c r="C1" s="9"/>
      <c r="D1" s="9"/>
      <c r="E1" s="9"/>
      <c r="F1" s="9"/>
      <c r="G1" s="9"/>
      <c r="H1" s="7"/>
    </row>
    <row r="2" spans="1:8" ht="18.75" x14ac:dyDescent="0.3">
      <c r="A2" s="49" t="s">
        <v>11</v>
      </c>
      <c r="B2" s="49"/>
      <c r="C2" s="49"/>
      <c r="D2" s="49"/>
      <c r="E2" s="49"/>
      <c r="F2" s="49"/>
    </row>
    <row r="3" spans="1:8" ht="18.75" x14ac:dyDescent="0.3">
      <c r="A3" s="5"/>
      <c r="B3" s="3" t="s">
        <v>105</v>
      </c>
      <c r="C3" s="4"/>
      <c r="D3" s="4"/>
      <c r="E3" s="4"/>
      <c r="F3" s="4"/>
    </row>
    <row r="4" spans="1:8" ht="18.75" x14ac:dyDescent="0.3">
      <c r="A4" s="5"/>
      <c r="B4" s="4"/>
      <c r="C4" s="4"/>
      <c r="D4" s="4"/>
      <c r="E4" s="4"/>
      <c r="F4" s="4"/>
    </row>
    <row r="5" spans="1:8" ht="18.75" x14ac:dyDescent="0.2">
      <c r="A5" s="50" t="s">
        <v>89</v>
      </c>
      <c r="B5" s="47" t="s">
        <v>87</v>
      </c>
      <c r="C5" s="14" t="s">
        <v>0</v>
      </c>
      <c r="D5" s="14" t="s">
        <v>0</v>
      </c>
      <c r="E5" s="47" t="s">
        <v>25</v>
      </c>
      <c r="F5" s="47" t="s">
        <v>106</v>
      </c>
      <c r="G5" s="47" t="s">
        <v>107</v>
      </c>
    </row>
    <row r="6" spans="1:8" ht="18.75" x14ac:dyDescent="0.2">
      <c r="A6" s="51"/>
      <c r="B6" s="48"/>
      <c r="C6" s="15" t="s">
        <v>12</v>
      </c>
      <c r="D6" s="15" t="s">
        <v>2</v>
      </c>
      <c r="E6" s="48"/>
      <c r="F6" s="48"/>
      <c r="G6" s="48"/>
    </row>
    <row r="7" spans="1:8" ht="18.75" x14ac:dyDescent="0.3">
      <c r="A7" s="16"/>
      <c r="B7" s="17" t="s">
        <v>24</v>
      </c>
      <c r="C7" s="18"/>
      <c r="D7" s="18"/>
      <c r="E7" s="19"/>
      <c r="F7" s="19"/>
      <c r="G7" s="6"/>
    </row>
    <row r="8" spans="1:8" ht="18.75" x14ac:dyDescent="0.3">
      <c r="A8" s="20">
        <v>50</v>
      </c>
      <c r="B8" s="21" t="s">
        <v>26</v>
      </c>
      <c r="C8" s="22">
        <f>D8/1.18</f>
        <v>35</v>
      </c>
      <c r="D8" s="22">
        <v>41.3</v>
      </c>
      <c r="E8" s="20">
        <v>235</v>
      </c>
      <c r="F8" s="20"/>
      <c r="G8" s="6">
        <f>E8*F8</f>
        <v>0</v>
      </c>
    </row>
    <row r="9" spans="1:8" ht="18.75" x14ac:dyDescent="0.3">
      <c r="A9" s="20">
        <v>50</v>
      </c>
      <c r="B9" s="21" t="s">
        <v>27</v>
      </c>
      <c r="C9" s="22">
        <f t="shared" ref="C9:C71" si="0">D9/1.18</f>
        <v>27.093220338983052</v>
      </c>
      <c r="D9" s="22">
        <v>31.97</v>
      </c>
      <c r="E9" s="20">
        <v>160</v>
      </c>
      <c r="F9" s="20"/>
      <c r="G9" s="6">
        <f t="shared" ref="G9:G72" si="1">E9*F9</f>
        <v>0</v>
      </c>
    </row>
    <row r="10" spans="1:8" ht="18.75" x14ac:dyDescent="0.3">
      <c r="A10" s="20">
        <v>50</v>
      </c>
      <c r="B10" s="21" t="s">
        <v>28</v>
      </c>
      <c r="C10" s="22">
        <f t="shared" si="0"/>
        <v>84.059322033898312</v>
      </c>
      <c r="D10" s="22">
        <v>99.19</v>
      </c>
      <c r="E10" s="20">
        <v>390</v>
      </c>
      <c r="F10" s="20"/>
      <c r="G10" s="6">
        <f t="shared" si="1"/>
        <v>0</v>
      </c>
    </row>
    <row r="11" spans="1:8" ht="18.75" x14ac:dyDescent="0.3">
      <c r="A11" s="20">
        <v>50</v>
      </c>
      <c r="B11" s="19" t="s">
        <v>29</v>
      </c>
      <c r="C11" s="22">
        <f t="shared" si="0"/>
        <v>57.50847457627119</v>
      </c>
      <c r="D11" s="22">
        <v>67.86</v>
      </c>
      <c r="E11" s="20">
        <v>250</v>
      </c>
      <c r="F11" s="20"/>
      <c r="G11" s="6">
        <f t="shared" si="1"/>
        <v>0</v>
      </c>
    </row>
    <row r="12" spans="1:8" ht="18.75" x14ac:dyDescent="0.3">
      <c r="A12" s="20">
        <v>50</v>
      </c>
      <c r="B12" s="19" t="s">
        <v>30</v>
      </c>
      <c r="C12" s="22">
        <f t="shared" si="0"/>
        <v>28.033898305084747</v>
      </c>
      <c r="D12" s="22">
        <v>33.08</v>
      </c>
      <c r="E12" s="20">
        <v>115</v>
      </c>
      <c r="F12" s="20"/>
      <c r="G12" s="6">
        <f t="shared" si="1"/>
        <v>0</v>
      </c>
    </row>
    <row r="13" spans="1:8" ht="18.75" x14ac:dyDescent="0.3">
      <c r="A13" s="20">
        <v>50</v>
      </c>
      <c r="B13" s="19" t="s">
        <v>31</v>
      </c>
      <c r="C13" s="22">
        <f t="shared" si="0"/>
        <v>56.440677966101696</v>
      </c>
      <c r="D13" s="22">
        <v>66.599999999999994</v>
      </c>
      <c r="E13" s="20">
        <v>180</v>
      </c>
      <c r="F13" s="20"/>
      <c r="G13" s="6">
        <f t="shared" si="1"/>
        <v>0</v>
      </c>
    </row>
    <row r="14" spans="1:8" ht="18.75" x14ac:dyDescent="0.3">
      <c r="A14" s="20"/>
      <c r="B14" s="23" t="s">
        <v>32</v>
      </c>
      <c r="C14" s="22"/>
      <c r="D14" s="22"/>
      <c r="E14" s="24"/>
      <c r="F14" s="20"/>
      <c r="G14" s="6"/>
    </row>
    <row r="15" spans="1:8" ht="18.75" x14ac:dyDescent="0.3">
      <c r="A15" s="20" t="s">
        <v>33</v>
      </c>
      <c r="B15" s="21" t="s">
        <v>34</v>
      </c>
      <c r="C15" s="22">
        <f t="shared" si="0"/>
        <v>77.211864406779668</v>
      </c>
      <c r="D15" s="22">
        <v>91.11</v>
      </c>
      <c r="E15" s="20">
        <v>285</v>
      </c>
      <c r="F15" s="20"/>
      <c r="G15" s="6">
        <f t="shared" si="1"/>
        <v>0</v>
      </c>
    </row>
    <row r="16" spans="1:8" ht="18.75" x14ac:dyDescent="0.3">
      <c r="A16" s="20" t="s">
        <v>33</v>
      </c>
      <c r="B16" s="21" t="s">
        <v>35</v>
      </c>
      <c r="C16" s="22">
        <f t="shared" si="0"/>
        <v>18.533898305084747</v>
      </c>
      <c r="D16" s="22">
        <v>21.87</v>
      </c>
      <c r="E16" s="20">
        <v>115</v>
      </c>
      <c r="F16" s="20"/>
      <c r="G16" s="6">
        <f t="shared" si="1"/>
        <v>0</v>
      </c>
    </row>
    <row r="17" spans="1:7" ht="18.75" x14ac:dyDescent="0.3">
      <c r="A17" s="20" t="s">
        <v>33</v>
      </c>
      <c r="B17" s="21" t="s">
        <v>36</v>
      </c>
      <c r="C17" s="22">
        <f t="shared" si="0"/>
        <v>29.372881355932201</v>
      </c>
      <c r="D17" s="22">
        <v>34.659999999999997</v>
      </c>
      <c r="E17" s="24">
        <v>110</v>
      </c>
      <c r="F17" s="20"/>
      <c r="G17" s="6">
        <f t="shared" si="1"/>
        <v>0</v>
      </c>
    </row>
    <row r="18" spans="1:7" ht="18.75" x14ac:dyDescent="0.3">
      <c r="A18" s="20" t="s">
        <v>33</v>
      </c>
      <c r="B18" s="21" t="s">
        <v>37</v>
      </c>
      <c r="C18" s="22">
        <f t="shared" si="0"/>
        <v>83.347457627118644</v>
      </c>
      <c r="D18" s="22">
        <v>98.35</v>
      </c>
      <c r="E18" s="24">
        <v>310</v>
      </c>
      <c r="F18" s="20"/>
      <c r="G18" s="6">
        <f t="shared" si="1"/>
        <v>0</v>
      </c>
    </row>
    <row r="19" spans="1:7" ht="18.75" x14ac:dyDescent="0.3">
      <c r="A19" s="20">
        <v>20</v>
      </c>
      <c r="B19" s="21" t="s">
        <v>13</v>
      </c>
      <c r="C19" s="22">
        <f t="shared" si="0"/>
        <v>23.5</v>
      </c>
      <c r="D19" s="22">
        <v>27.73</v>
      </c>
      <c r="E19" s="24">
        <v>95</v>
      </c>
      <c r="F19" s="20"/>
      <c r="G19" s="6">
        <f t="shared" si="1"/>
        <v>0</v>
      </c>
    </row>
    <row r="20" spans="1:7" ht="18.75" x14ac:dyDescent="0.3">
      <c r="A20" s="20"/>
      <c r="B20" s="25" t="s">
        <v>38</v>
      </c>
      <c r="C20" s="22"/>
      <c r="D20" s="22"/>
      <c r="E20" s="20"/>
      <c r="F20" s="20"/>
      <c r="G20" s="6"/>
    </row>
    <row r="21" spans="1:7" ht="18.75" x14ac:dyDescent="0.3">
      <c r="A21" s="24" t="s">
        <v>39</v>
      </c>
      <c r="B21" s="19" t="s">
        <v>40</v>
      </c>
      <c r="C21" s="22">
        <f t="shared" si="0"/>
        <v>25.3135593220339</v>
      </c>
      <c r="D21" s="22">
        <v>29.87</v>
      </c>
      <c r="E21" s="20">
        <v>80</v>
      </c>
      <c r="F21" s="20"/>
      <c r="G21" s="6">
        <f t="shared" si="1"/>
        <v>0</v>
      </c>
    </row>
    <row r="22" spans="1:7" ht="18.75" x14ac:dyDescent="0.3">
      <c r="A22" s="26">
        <v>0.04</v>
      </c>
      <c r="B22" s="19" t="s">
        <v>41</v>
      </c>
      <c r="C22" s="22">
        <f t="shared" si="0"/>
        <v>11.279661016949154</v>
      </c>
      <c r="D22" s="22">
        <v>13.31</v>
      </c>
      <c r="E22" s="20">
        <v>40</v>
      </c>
      <c r="F22" s="20"/>
      <c r="G22" s="6">
        <f t="shared" si="1"/>
        <v>0</v>
      </c>
    </row>
    <row r="23" spans="1:7" ht="18.75" x14ac:dyDescent="0.3">
      <c r="A23" s="26">
        <v>6.6666666666666666E-2</v>
      </c>
      <c r="B23" s="19" t="s">
        <v>42</v>
      </c>
      <c r="C23" s="22">
        <f t="shared" si="0"/>
        <v>14.991525423728815</v>
      </c>
      <c r="D23" s="22">
        <v>17.690000000000001</v>
      </c>
      <c r="E23" s="20">
        <v>40</v>
      </c>
      <c r="F23" s="20"/>
      <c r="G23" s="6">
        <f t="shared" si="1"/>
        <v>0</v>
      </c>
    </row>
    <row r="24" spans="1:7" ht="18.75" x14ac:dyDescent="0.3">
      <c r="A24" s="20"/>
      <c r="B24" s="25" t="s">
        <v>43</v>
      </c>
      <c r="C24" s="22"/>
      <c r="D24" s="20"/>
      <c r="E24" s="20"/>
      <c r="F24" s="20"/>
      <c r="G24" s="6"/>
    </row>
    <row r="25" spans="1:7" ht="18.75" x14ac:dyDescent="0.3">
      <c r="A25" s="20">
        <v>50</v>
      </c>
      <c r="B25" s="19" t="s">
        <v>44</v>
      </c>
      <c r="C25" s="22">
        <f t="shared" si="0"/>
        <v>10.254237288135593</v>
      </c>
      <c r="D25" s="22">
        <v>12.1</v>
      </c>
      <c r="E25" s="20">
        <v>40</v>
      </c>
      <c r="F25" s="20"/>
      <c r="G25" s="6">
        <f t="shared" si="1"/>
        <v>0</v>
      </c>
    </row>
    <row r="26" spans="1:7" ht="18.75" x14ac:dyDescent="0.3">
      <c r="A26" s="20">
        <v>50</v>
      </c>
      <c r="B26" s="19" t="s">
        <v>45</v>
      </c>
      <c r="C26" s="22">
        <f t="shared" si="0"/>
        <v>10.567796610169493</v>
      </c>
      <c r="D26" s="22">
        <v>12.47</v>
      </c>
      <c r="E26" s="20">
        <v>40</v>
      </c>
      <c r="F26" s="20"/>
      <c r="G26" s="6">
        <f t="shared" si="1"/>
        <v>0</v>
      </c>
    </row>
    <row r="27" spans="1:7" ht="18.75" x14ac:dyDescent="0.3">
      <c r="A27" s="20">
        <v>100</v>
      </c>
      <c r="B27" s="19" t="s">
        <v>46</v>
      </c>
      <c r="C27" s="22">
        <f t="shared" si="0"/>
        <v>14.90677966101695</v>
      </c>
      <c r="D27" s="22">
        <v>17.59</v>
      </c>
      <c r="E27" s="20">
        <v>125</v>
      </c>
      <c r="F27" s="20"/>
      <c r="G27" s="6">
        <f t="shared" si="1"/>
        <v>0</v>
      </c>
    </row>
    <row r="28" spans="1:7" ht="18.75" x14ac:dyDescent="0.3">
      <c r="A28" s="20">
        <v>100</v>
      </c>
      <c r="B28" s="19" t="s">
        <v>47</v>
      </c>
      <c r="C28" s="22">
        <f t="shared" si="0"/>
        <v>19.33050847457627</v>
      </c>
      <c r="D28" s="22">
        <v>22.81</v>
      </c>
      <c r="E28" s="20">
        <v>125</v>
      </c>
      <c r="F28" s="20"/>
      <c r="G28" s="6">
        <f t="shared" si="1"/>
        <v>0</v>
      </c>
    </row>
    <row r="29" spans="1:7" ht="18.75" x14ac:dyDescent="0.3">
      <c r="A29" s="20">
        <v>50</v>
      </c>
      <c r="B29" s="19" t="s">
        <v>48</v>
      </c>
      <c r="C29" s="22">
        <f t="shared" si="0"/>
        <v>15.296610169491526</v>
      </c>
      <c r="D29" s="22">
        <v>18.05</v>
      </c>
      <c r="E29" s="20">
        <v>65</v>
      </c>
      <c r="F29" s="20"/>
      <c r="G29" s="6">
        <f t="shared" si="1"/>
        <v>0</v>
      </c>
    </row>
    <row r="30" spans="1:7" ht="18.75" x14ac:dyDescent="0.3">
      <c r="A30" s="20"/>
      <c r="B30" s="25" t="s">
        <v>49</v>
      </c>
      <c r="C30" s="22"/>
      <c r="D30" s="22"/>
      <c r="E30" s="20"/>
      <c r="F30" s="20"/>
      <c r="G30" s="6"/>
    </row>
    <row r="31" spans="1:7" ht="18.75" x14ac:dyDescent="0.3">
      <c r="A31" s="27" t="s">
        <v>50</v>
      </c>
      <c r="B31" s="19" t="s">
        <v>51</v>
      </c>
      <c r="C31" s="22">
        <f t="shared" si="0"/>
        <v>71.347457627118644</v>
      </c>
      <c r="D31" s="22">
        <v>84.19</v>
      </c>
      <c r="E31" s="20">
        <v>225</v>
      </c>
      <c r="F31" s="20"/>
      <c r="G31" s="6">
        <f t="shared" si="1"/>
        <v>0</v>
      </c>
    </row>
    <row r="32" spans="1:7" ht="18.75" x14ac:dyDescent="0.3">
      <c r="A32" s="28" t="s">
        <v>52</v>
      </c>
      <c r="B32" s="19" t="s">
        <v>53</v>
      </c>
      <c r="C32" s="22">
        <f t="shared" si="0"/>
        <v>7.3389830508474585</v>
      </c>
      <c r="D32" s="22">
        <v>8.66</v>
      </c>
      <c r="E32" s="20">
        <v>35</v>
      </c>
      <c r="F32" s="20"/>
      <c r="G32" s="6">
        <f t="shared" si="1"/>
        <v>0</v>
      </c>
    </row>
    <row r="33" spans="1:7" ht="18.75" x14ac:dyDescent="0.3">
      <c r="A33" s="20" t="s">
        <v>54</v>
      </c>
      <c r="B33" s="19" t="s">
        <v>55</v>
      </c>
      <c r="C33" s="22">
        <f t="shared" si="0"/>
        <v>4.2711864406779663</v>
      </c>
      <c r="D33" s="22">
        <v>5.04</v>
      </c>
      <c r="E33" s="20">
        <v>35</v>
      </c>
      <c r="F33" s="20"/>
      <c r="G33" s="6">
        <f t="shared" si="1"/>
        <v>0</v>
      </c>
    </row>
    <row r="34" spans="1:7" ht="18.75" x14ac:dyDescent="0.3">
      <c r="A34" s="20">
        <v>10</v>
      </c>
      <c r="B34" s="19" t="s">
        <v>56</v>
      </c>
      <c r="C34" s="22">
        <f t="shared" si="0"/>
        <v>7.9237288135593218</v>
      </c>
      <c r="D34" s="22">
        <v>9.35</v>
      </c>
      <c r="E34" s="20">
        <v>45</v>
      </c>
      <c r="F34" s="20"/>
      <c r="G34" s="6">
        <f t="shared" si="1"/>
        <v>0</v>
      </c>
    </row>
    <row r="35" spans="1:7" ht="18.75" x14ac:dyDescent="0.3">
      <c r="A35" s="20">
        <v>35</v>
      </c>
      <c r="B35" s="19" t="s">
        <v>57</v>
      </c>
      <c r="C35" s="22">
        <f t="shared" si="0"/>
        <v>17.398305084745765</v>
      </c>
      <c r="D35" s="22">
        <v>20.53</v>
      </c>
      <c r="E35" s="20">
        <v>65</v>
      </c>
      <c r="F35" s="20"/>
      <c r="G35" s="6">
        <f t="shared" si="1"/>
        <v>0</v>
      </c>
    </row>
    <row r="36" spans="1:7" ht="18.75" x14ac:dyDescent="0.3">
      <c r="A36" s="20">
        <v>30</v>
      </c>
      <c r="B36" s="19" t="s">
        <v>58</v>
      </c>
      <c r="C36" s="22">
        <f t="shared" si="0"/>
        <v>5.5762711864406782</v>
      </c>
      <c r="D36" s="22">
        <v>6.58</v>
      </c>
      <c r="E36" s="20">
        <v>30</v>
      </c>
      <c r="F36" s="20"/>
      <c r="G36" s="6">
        <f t="shared" si="1"/>
        <v>0</v>
      </c>
    </row>
    <row r="37" spans="1:7" ht="18.75" x14ac:dyDescent="0.3">
      <c r="A37" s="20">
        <v>25</v>
      </c>
      <c r="B37" s="19" t="s">
        <v>59</v>
      </c>
      <c r="C37" s="22">
        <f t="shared" si="0"/>
        <v>6.3135593220338988</v>
      </c>
      <c r="D37" s="22">
        <v>7.45</v>
      </c>
      <c r="E37" s="20">
        <v>30</v>
      </c>
      <c r="F37" s="20"/>
      <c r="G37" s="6">
        <f t="shared" si="1"/>
        <v>0</v>
      </c>
    </row>
    <row r="38" spans="1:7" ht="18.75" x14ac:dyDescent="0.3">
      <c r="A38" s="20">
        <v>25</v>
      </c>
      <c r="B38" s="19" t="s">
        <v>60</v>
      </c>
      <c r="C38" s="22">
        <f t="shared" si="0"/>
        <v>9.2288135593220346</v>
      </c>
      <c r="D38" s="22">
        <v>10.89</v>
      </c>
      <c r="E38" s="20">
        <v>30</v>
      </c>
      <c r="F38" s="20"/>
      <c r="G38" s="6">
        <f t="shared" si="1"/>
        <v>0</v>
      </c>
    </row>
    <row r="39" spans="1:7" ht="18.75" x14ac:dyDescent="0.3">
      <c r="A39" s="20">
        <v>30</v>
      </c>
      <c r="B39" s="19" t="s">
        <v>61</v>
      </c>
      <c r="C39" s="22">
        <f t="shared" si="0"/>
        <v>7.6440677966101696</v>
      </c>
      <c r="D39" s="22">
        <v>9.02</v>
      </c>
      <c r="E39" s="20">
        <v>45</v>
      </c>
      <c r="F39" s="20"/>
      <c r="G39" s="6">
        <f t="shared" si="1"/>
        <v>0</v>
      </c>
    </row>
    <row r="40" spans="1:7" ht="18.75" x14ac:dyDescent="0.3">
      <c r="A40" s="20">
        <v>25</v>
      </c>
      <c r="B40" s="19" t="s">
        <v>62</v>
      </c>
      <c r="C40" s="22">
        <f t="shared" si="0"/>
        <v>13.847457627118645</v>
      </c>
      <c r="D40" s="22">
        <v>16.34</v>
      </c>
      <c r="E40" s="20">
        <v>45</v>
      </c>
      <c r="F40" s="20"/>
      <c r="G40" s="6">
        <f t="shared" si="1"/>
        <v>0</v>
      </c>
    </row>
    <row r="41" spans="1:7" ht="18.75" x14ac:dyDescent="0.3">
      <c r="A41" s="20">
        <v>25</v>
      </c>
      <c r="B41" s="19" t="s">
        <v>90</v>
      </c>
      <c r="C41" s="22">
        <f t="shared" si="0"/>
        <v>6.7881355932203391</v>
      </c>
      <c r="D41" s="22">
        <v>8.01</v>
      </c>
      <c r="E41" s="20">
        <v>45</v>
      </c>
      <c r="F41" s="20"/>
      <c r="G41" s="6">
        <f t="shared" si="1"/>
        <v>0</v>
      </c>
    </row>
    <row r="42" spans="1:7" ht="18.75" x14ac:dyDescent="0.3">
      <c r="A42" s="20" t="s">
        <v>63</v>
      </c>
      <c r="B42" s="19" t="s">
        <v>64</v>
      </c>
      <c r="C42" s="22">
        <f t="shared" si="0"/>
        <v>17.347457627118644</v>
      </c>
      <c r="D42" s="22">
        <v>20.47</v>
      </c>
      <c r="E42" s="20">
        <v>40</v>
      </c>
      <c r="F42" s="20"/>
      <c r="G42" s="6">
        <f t="shared" si="1"/>
        <v>0</v>
      </c>
    </row>
    <row r="43" spans="1:7" ht="18.75" x14ac:dyDescent="0.3">
      <c r="A43" s="20">
        <v>30</v>
      </c>
      <c r="B43" s="19" t="s">
        <v>65</v>
      </c>
      <c r="C43" s="22">
        <f t="shared" si="0"/>
        <v>27.076271186440678</v>
      </c>
      <c r="D43" s="22">
        <v>31.95</v>
      </c>
      <c r="E43" s="20">
        <v>95</v>
      </c>
      <c r="F43" s="20"/>
      <c r="G43" s="6">
        <f t="shared" si="1"/>
        <v>0</v>
      </c>
    </row>
    <row r="44" spans="1:7" ht="18.75" x14ac:dyDescent="0.3">
      <c r="A44" s="20">
        <v>30</v>
      </c>
      <c r="B44" s="19" t="s">
        <v>66</v>
      </c>
      <c r="C44" s="22">
        <f t="shared" si="0"/>
        <v>8.8728813559322042</v>
      </c>
      <c r="D44" s="22">
        <v>10.47</v>
      </c>
      <c r="E44" s="20">
        <v>40</v>
      </c>
      <c r="F44" s="20"/>
      <c r="G44" s="6">
        <f t="shared" si="1"/>
        <v>0</v>
      </c>
    </row>
    <row r="45" spans="1:7" ht="18.75" x14ac:dyDescent="0.3">
      <c r="A45" s="20"/>
      <c r="B45" s="25" t="s">
        <v>67</v>
      </c>
      <c r="C45" s="22"/>
      <c r="D45" s="22"/>
      <c r="E45" s="20"/>
      <c r="F45" s="20"/>
      <c r="G45" s="6"/>
    </row>
    <row r="46" spans="1:7" ht="18.75" x14ac:dyDescent="0.3">
      <c r="A46" s="24">
        <v>80</v>
      </c>
      <c r="B46" s="19" t="s">
        <v>103</v>
      </c>
      <c r="C46" s="22">
        <f t="shared" si="0"/>
        <v>30.101694915254242</v>
      </c>
      <c r="D46" s="22">
        <v>35.520000000000003</v>
      </c>
      <c r="E46" s="20">
        <v>85</v>
      </c>
      <c r="F46" s="20"/>
      <c r="G46" s="6">
        <f t="shared" si="1"/>
        <v>0</v>
      </c>
    </row>
    <row r="47" spans="1:7" ht="18.75" x14ac:dyDescent="0.3">
      <c r="A47" s="24">
        <v>80</v>
      </c>
      <c r="B47" s="19" t="s">
        <v>104</v>
      </c>
      <c r="C47" s="22">
        <f t="shared" si="0"/>
        <v>18.457627118644069</v>
      </c>
      <c r="D47" s="22">
        <v>21.78</v>
      </c>
      <c r="E47" s="20">
        <v>65</v>
      </c>
      <c r="F47" s="20"/>
      <c r="G47" s="6">
        <f t="shared" si="1"/>
        <v>0</v>
      </c>
    </row>
    <row r="48" spans="1:7" ht="18.75" x14ac:dyDescent="0.3">
      <c r="A48" s="20">
        <v>85</v>
      </c>
      <c r="B48" s="19" t="s">
        <v>68</v>
      </c>
      <c r="C48" s="22">
        <f t="shared" si="0"/>
        <v>9.0508474576271194</v>
      </c>
      <c r="D48" s="22">
        <v>10.68</v>
      </c>
      <c r="E48" s="20">
        <v>75</v>
      </c>
      <c r="F48" s="20"/>
      <c r="G48" s="6">
        <f t="shared" si="1"/>
        <v>0</v>
      </c>
    </row>
    <row r="49" spans="1:7" ht="18.75" x14ac:dyDescent="0.3">
      <c r="A49" s="24"/>
      <c r="B49" s="25" t="s">
        <v>69</v>
      </c>
      <c r="C49" s="22"/>
      <c r="D49" s="22"/>
      <c r="E49" s="20"/>
      <c r="F49" s="20"/>
      <c r="G49" s="6"/>
    </row>
    <row r="50" spans="1:7" ht="18.75" x14ac:dyDescent="0.3">
      <c r="A50" s="20">
        <v>50</v>
      </c>
      <c r="B50" s="19" t="s">
        <v>70</v>
      </c>
      <c r="C50" s="22">
        <f t="shared" si="0"/>
        <v>10.152542372881356</v>
      </c>
      <c r="D50" s="22">
        <v>11.98</v>
      </c>
      <c r="E50" s="24">
        <v>25</v>
      </c>
      <c r="F50" s="20"/>
      <c r="G50" s="6">
        <f t="shared" si="1"/>
        <v>0</v>
      </c>
    </row>
    <row r="51" spans="1:7" ht="18.75" x14ac:dyDescent="0.3">
      <c r="A51" s="20">
        <v>50</v>
      </c>
      <c r="B51" s="19" t="s">
        <v>71</v>
      </c>
      <c r="C51" s="22">
        <f t="shared" si="0"/>
        <v>6.8728813559322033</v>
      </c>
      <c r="D51" s="22">
        <v>8.11</v>
      </c>
      <c r="E51" s="24">
        <v>25</v>
      </c>
      <c r="F51" s="20"/>
      <c r="G51" s="6">
        <f t="shared" si="1"/>
        <v>0</v>
      </c>
    </row>
    <row r="52" spans="1:7" ht="18.75" x14ac:dyDescent="0.3">
      <c r="A52" s="20"/>
      <c r="B52" s="25" t="s">
        <v>3</v>
      </c>
      <c r="C52" s="22"/>
      <c r="D52" s="22"/>
      <c r="E52" s="20"/>
      <c r="F52" s="20"/>
      <c r="G52" s="6"/>
    </row>
    <row r="53" spans="1:7" ht="18.75" x14ac:dyDescent="0.3">
      <c r="A53" s="29">
        <v>325</v>
      </c>
      <c r="B53" s="30" t="s">
        <v>14</v>
      </c>
      <c r="C53" s="31">
        <f t="shared" si="0"/>
        <v>37.372881355932208</v>
      </c>
      <c r="D53" s="31">
        <v>44.1</v>
      </c>
      <c r="E53" s="32">
        <v>200</v>
      </c>
      <c r="F53" s="29"/>
      <c r="G53" s="6">
        <f t="shared" si="1"/>
        <v>0</v>
      </c>
    </row>
    <row r="54" spans="1:7" ht="18.75" x14ac:dyDescent="0.3">
      <c r="A54" s="29">
        <v>5000</v>
      </c>
      <c r="B54" s="30" t="s">
        <v>72</v>
      </c>
      <c r="C54" s="31">
        <f t="shared" si="0"/>
        <v>1296.5593220338985</v>
      </c>
      <c r="D54" s="31">
        <v>1529.94</v>
      </c>
      <c r="E54" s="32">
        <v>3950</v>
      </c>
      <c r="F54" s="29"/>
      <c r="G54" s="6">
        <f t="shared" si="1"/>
        <v>0</v>
      </c>
    </row>
    <row r="55" spans="1:7" ht="18.75" x14ac:dyDescent="0.3">
      <c r="A55" s="29"/>
      <c r="B55" s="1" t="s">
        <v>15</v>
      </c>
      <c r="C55" s="31"/>
      <c r="D55" s="29"/>
      <c r="E55" s="29"/>
      <c r="F55" s="29"/>
      <c r="G55" s="6"/>
    </row>
    <row r="56" spans="1:7" ht="18.75" x14ac:dyDescent="0.3">
      <c r="A56" s="32">
        <v>35</v>
      </c>
      <c r="B56" s="33" t="s">
        <v>16</v>
      </c>
      <c r="C56" s="31">
        <v>12.67</v>
      </c>
      <c r="D56" s="31">
        <v>14.95</v>
      </c>
      <c r="E56" s="29">
        <v>35</v>
      </c>
      <c r="F56" s="29"/>
      <c r="G56" s="6">
        <f t="shared" si="1"/>
        <v>0</v>
      </c>
    </row>
    <row r="57" spans="1:7" ht="18.75" x14ac:dyDescent="0.3">
      <c r="A57" s="29">
        <v>35</v>
      </c>
      <c r="B57" s="33" t="s">
        <v>17</v>
      </c>
      <c r="C57" s="31">
        <v>4.62</v>
      </c>
      <c r="D57" s="31">
        <v>5.45</v>
      </c>
      <c r="E57" s="29">
        <v>35</v>
      </c>
      <c r="F57" s="29"/>
      <c r="G57" s="6">
        <f t="shared" si="1"/>
        <v>0</v>
      </c>
    </row>
    <row r="58" spans="1:7" ht="18.75" x14ac:dyDescent="0.3">
      <c r="A58" s="29">
        <v>35</v>
      </c>
      <c r="B58" s="33" t="s">
        <v>18</v>
      </c>
      <c r="C58" s="31">
        <v>5.08</v>
      </c>
      <c r="D58" s="31">
        <v>5.99</v>
      </c>
      <c r="E58" s="29">
        <v>35</v>
      </c>
      <c r="F58" s="29"/>
      <c r="G58" s="6">
        <f t="shared" si="1"/>
        <v>0</v>
      </c>
    </row>
    <row r="59" spans="1:7" ht="18.75" x14ac:dyDescent="0.3">
      <c r="A59" s="29">
        <v>50</v>
      </c>
      <c r="B59" s="33" t="s">
        <v>19</v>
      </c>
      <c r="C59" s="31">
        <v>2.5299999999999998</v>
      </c>
      <c r="D59" s="31">
        <v>2.99</v>
      </c>
      <c r="E59" s="29">
        <v>25</v>
      </c>
      <c r="F59" s="29"/>
      <c r="G59" s="6">
        <f t="shared" si="1"/>
        <v>0</v>
      </c>
    </row>
    <row r="60" spans="1:7" ht="18.75" x14ac:dyDescent="0.3">
      <c r="A60" s="29">
        <v>35</v>
      </c>
      <c r="B60" s="33" t="s">
        <v>20</v>
      </c>
      <c r="C60" s="31">
        <v>11.66</v>
      </c>
      <c r="D60" s="31">
        <v>13.76</v>
      </c>
      <c r="E60" s="29">
        <v>55</v>
      </c>
      <c r="F60" s="29"/>
      <c r="G60" s="6">
        <f t="shared" si="1"/>
        <v>0</v>
      </c>
    </row>
    <row r="61" spans="1:7" ht="18.75" x14ac:dyDescent="0.3">
      <c r="A61" s="29"/>
      <c r="B61" s="1" t="s">
        <v>5</v>
      </c>
      <c r="C61" s="31"/>
      <c r="D61" s="31"/>
      <c r="E61" s="29"/>
      <c r="F61" s="29"/>
      <c r="G61" s="6"/>
    </row>
    <row r="62" spans="1:7" ht="18.75" x14ac:dyDescent="0.3">
      <c r="A62" s="29">
        <v>250</v>
      </c>
      <c r="B62" s="33" t="s">
        <v>21</v>
      </c>
      <c r="C62" s="31">
        <f t="shared" si="0"/>
        <v>9.3220338983050848</v>
      </c>
      <c r="D62" s="31">
        <v>11</v>
      </c>
      <c r="E62" s="32">
        <v>55</v>
      </c>
      <c r="F62" s="29"/>
      <c r="G62" s="6">
        <f t="shared" si="1"/>
        <v>0</v>
      </c>
    </row>
    <row r="63" spans="1:7" ht="18.75" x14ac:dyDescent="0.3">
      <c r="A63" s="29" t="s">
        <v>73</v>
      </c>
      <c r="B63" s="33" t="s">
        <v>74</v>
      </c>
      <c r="C63" s="34">
        <f t="shared" si="0"/>
        <v>2.4406779661016951</v>
      </c>
      <c r="D63" s="31">
        <v>2.88</v>
      </c>
      <c r="E63" s="32">
        <v>55</v>
      </c>
      <c r="F63" s="29"/>
      <c r="G63" s="6">
        <f t="shared" si="1"/>
        <v>0</v>
      </c>
    </row>
    <row r="64" spans="1:7" ht="18.75" x14ac:dyDescent="0.3">
      <c r="A64" s="29">
        <v>100</v>
      </c>
      <c r="B64" s="33" t="s">
        <v>75</v>
      </c>
      <c r="C64" s="34">
        <f t="shared" si="0"/>
        <v>13.5</v>
      </c>
      <c r="D64" s="31">
        <v>15.93</v>
      </c>
      <c r="E64" s="32">
        <v>135</v>
      </c>
      <c r="F64" s="29"/>
      <c r="G64" s="6">
        <f t="shared" si="1"/>
        <v>0</v>
      </c>
    </row>
    <row r="65" spans="1:7" ht="18.75" x14ac:dyDescent="0.3">
      <c r="A65" s="29" t="s">
        <v>73</v>
      </c>
      <c r="B65" s="33" t="s">
        <v>76</v>
      </c>
      <c r="C65" s="31">
        <f t="shared" si="0"/>
        <v>2.3898305084745761</v>
      </c>
      <c r="D65" s="31">
        <v>2.82</v>
      </c>
      <c r="E65" s="32">
        <v>15</v>
      </c>
      <c r="F65" s="29"/>
      <c r="G65" s="6">
        <f t="shared" si="1"/>
        <v>0</v>
      </c>
    </row>
    <row r="66" spans="1:7" ht="18.75" x14ac:dyDescent="0.3">
      <c r="A66" s="29">
        <v>1000</v>
      </c>
      <c r="B66" s="33" t="s">
        <v>77</v>
      </c>
      <c r="C66" s="31">
        <f t="shared" si="0"/>
        <v>62.966101694915253</v>
      </c>
      <c r="D66" s="31">
        <v>74.3</v>
      </c>
      <c r="E66" s="29">
        <v>195</v>
      </c>
      <c r="F66" s="29"/>
      <c r="G66" s="6">
        <f t="shared" si="1"/>
        <v>0</v>
      </c>
    </row>
    <row r="67" spans="1:7" ht="18.75" x14ac:dyDescent="0.3">
      <c r="A67" s="29">
        <v>600</v>
      </c>
      <c r="B67" s="33" t="s">
        <v>78</v>
      </c>
      <c r="C67" s="31">
        <f t="shared" si="0"/>
        <v>21.177966101694913</v>
      </c>
      <c r="D67" s="31">
        <v>24.99</v>
      </c>
      <c r="E67" s="29">
        <v>80</v>
      </c>
      <c r="F67" s="29"/>
      <c r="G67" s="6">
        <f t="shared" si="1"/>
        <v>0</v>
      </c>
    </row>
    <row r="68" spans="1:7" ht="18.75" x14ac:dyDescent="0.3">
      <c r="A68" s="29"/>
      <c r="B68" s="1" t="s">
        <v>79</v>
      </c>
      <c r="C68" s="31"/>
      <c r="D68" s="29"/>
      <c r="E68" s="29"/>
      <c r="F68" s="29"/>
      <c r="G68" s="6"/>
    </row>
    <row r="69" spans="1:7" ht="18.75" x14ac:dyDescent="0.3">
      <c r="A69" s="29">
        <v>45</v>
      </c>
      <c r="B69" s="33" t="s">
        <v>4</v>
      </c>
      <c r="C69" s="31">
        <f t="shared" si="0"/>
        <v>1.8898305084745763</v>
      </c>
      <c r="D69" s="31">
        <v>2.23</v>
      </c>
      <c r="E69" s="35">
        <v>15</v>
      </c>
      <c r="F69" s="29"/>
      <c r="G69" s="6">
        <f t="shared" si="1"/>
        <v>0</v>
      </c>
    </row>
    <row r="70" spans="1:7" ht="18.75" x14ac:dyDescent="0.3">
      <c r="A70" s="29">
        <v>30</v>
      </c>
      <c r="B70" s="33" t="s">
        <v>6</v>
      </c>
      <c r="C70" s="31">
        <f t="shared" si="0"/>
        <v>12.508474576271187</v>
      </c>
      <c r="D70" s="31">
        <v>14.76</v>
      </c>
      <c r="E70" s="32">
        <v>45</v>
      </c>
      <c r="F70" s="29"/>
      <c r="G70" s="6">
        <f t="shared" si="1"/>
        <v>0</v>
      </c>
    </row>
    <row r="71" spans="1:7" ht="18.75" x14ac:dyDescent="0.3">
      <c r="A71" s="29">
        <v>30</v>
      </c>
      <c r="B71" s="33" t="s">
        <v>22</v>
      </c>
      <c r="C71" s="31">
        <f t="shared" si="0"/>
        <v>5.6610169491525424</v>
      </c>
      <c r="D71" s="31">
        <v>6.68</v>
      </c>
      <c r="E71" s="35">
        <v>45</v>
      </c>
      <c r="F71" s="29"/>
      <c r="G71" s="6">
        <f t="shared" si="1"/>
        <v>0</v>
      </c>
    </row>
    <row r="72" spans="1:7" ht="18.75" x14ac:dyDescent="0.3">
      <c r="A72" s="29">
        <v>30</v>
      </c>
      <c r="B72" s="33" t="s">
        <v>80</v>
      </c>
      <c r="C72" s="31">
        <f t="shared" ref="C72:C83" si="2">D72/1.18</f>
        <v>4.4406779661016955</v>
      </c>
      <c r="D72" s="31">
        <v>5.24</v>
      </c>
      <c r="E72" s="35">
        <v>45</v>
      </c>
      <c r="F72" s="29"/>
      <c r="G72" s="6">
        <f t="shared" si="1"/>
        <v>0</v>
      </c>
    </row>
    <row r="73" spans="1:7" ht="18.75" x14ac:dyDescent="0.3">
      <c r="A73" s="29">
        <v>30</v>
      </c>
      <c r="B73" s="33" t="s">
        <v>81</v>
      </c>
      <c r="C73" s="31">
        <f t="shared" si="2"/>
        <v>10.118644067796611</v>
      </c>
      <c r="D73" s="31">
        <v>11.94</v>
      </c>
      <c r="E73" s="35">
        <v>45</v>
      </c>
      <c r="F73" s="29"/>
      <c r="G73" s="6">
        <f t="shared" ref="G73:G83" si="3">E73*F73</f>
        <v>0</v>
      </c>
    </row>
    <row r="74" spans="1:7" ht="18.75" x14ac:dyDescent="0.3">
      <c r="A74" s="29">
        <v>30</v>
      </c>
      <c r="B74" s="33" t="s">
        <v>82</v>
      </c>
      <c r="C74" s="31">
        <f t="shared" si="2"/>
        <v>6.7288135593220346</v>
      </c>
      <c r="D74" s="31">
        <v>7.94</v>
      </c>
      <c r="E74" s="35">
        <v>35</v>
      </c>
      <c r="F74" s="29"/>
      <c r="G74" s="6">
        <f t="shared" si="3"/>
        <v>0</v>
      </c>
    </row>
    <row r="75" spans="1:7" ht="18.75" x14ac:dyDescent="0.3">
      <c r="A75" s="29">
        <v>30</v>
      </c>
      <c r="B75" s="33" t="s">
        <v>7</v>
      </c>
      <c r="C75" s="31">
        <f t="shared" si="2"/>
        <v>10.076271186440678</v>
      </c>
      <c r="D75" s="31">
        <v>11.89</v>
      </c>
      <c r="E75" s="29">
        <v>45</v>
      </c>
      <c r="F75" s="29"/>
      <c r="G75" s="6">
        <f t="shared" si="3"/>
        <v>0</v>
      </c>
    </row>
    <row r="76" spans="1:7" ht="18.75" x14ac:dyDescent="0.3">
      <c r="A76" s="29">
        <v>30</v>
      </c>
      <c r="B76" s="33" t="s">
        <v>8</v>
      </c>
      <c r="C76" s="31">
        <f t="shared" si="2"/>
        <v>7.5593220338983054</v>
      </c>
      <c r="D76" s="31">
        <v>8.92</v>
      </c>
      <c r="E76" s="29">
        <v>45</v>
      </c>
      <c r="F76" s="29"/>
      <c r="G76" s="6">
        <f t="shared" si="3"/>
        <v>0</v>
      </c>
    </row>
    <row r="77" spans="1:7" ht="18.75" x14ac:dyDescent="0.3">
      <c r="A77" s="29">
        <v>30</v>
      </c>
      <c r="B77" s="33" t="s">
        <v>9</v>
      </c>
      <c r="C77" s="31">
        <f t="shared" si="2"/>
        <v>6.7203389830508478</v>
      </c>
      <c r="D77" s="31">
        <v>7.93</v>
      </c>
      <c r="E77" s="29">
        <v>45</v>
      </c>
      <c r="F77" s="29"/>
      <c r="G77" s="6">
        <f t="shared" si="3"/>
        <v>0</v>
      </c>
    </row>
    <row r="78" spans="1:7" ht="18.75" x14ac:dyDescent="0.3">
      <c r="A78" s="29">
        <v>30</v>
      </c>
      <c r="B78" s="33" t="s">
        <v>10</v>
      </c>
      <c r="C78" s="31">
        <f t="shared" si="2"/>
        <v>3.7372881355932206</v>
      </c>
      <c r="D78" s="31">
        <v>4.41</v>
      </c>
      <c r="E78" s="29">
        <v>45</v>
      </c>
      <c r="F78" s="29"/>
      <c r="G78" s="6">
        <f t="shared" si="3"/>
        <v>0</v>
      </c>
    </row>
    <row r="79" spans="1:7" ht="18.75" x14ac:dyDescent="0.3">
      <c r="A79" s="29">
        <v>30</v>
      </c>
      <c r="B79" s="33" t="s">
        <v>23</v>
      </c>
      <c r="C79" s="31">
        <f t="shared" si="2"/>
        <v>7</v>
      </c>
      <c r="D79" s="31">
        <v>8.26</v>
      </c>
      <c r="E79" s="29">
        <v>45</v>
      </c>
      <c r="F79" s="29"/>
      <c r="G79" s="6">
        <f t="shared" si="3"/>
        <v>0</v>
      </c>
    </row>
    <row r="80" spans="1:7" ht="18.75" x14ac:dyDescent="0.3">
      <c r="A80" s="29">
        <v>50</v>
      </c>
      <c r="B80" s="33" t="s">
        <v>83</v>
      </c>
      <c r="C80" s="31">
        <f t="shared" si="2"/>
        <v>14.40677966101695</v>
      </c>
      <c r="D80" s="31">
        <v>17</v>
      </c>
      <c r="E80" s="29">
        <v>65</v>
      </c>
      <c r="F80" s="29"/>
      <c r="G80" s="6">
        <f t="shared" si="3"/>
        <v>0</v>
      </c>
    </row>
    <row r="81" spans="1:7" ht="18.75" x14ac:dyDescent="0.3">
      <c r="A81" s="29">
        <v>50</v>
      </c>
      <c r="B81" s="33" t="s">
        <v>84</v>
      </c>
      <c r="C81" s="31">
        <f t="shared" si="2"/>
        <v>10.661016949152543</v>
      </c>
      <c r="D81" s="31">
        <v>12.58</v>
      </c>
      <c r="E81" s="29">
        <v>65</v>
      </c>
      <c r="F81" s="29"/>
      <c r="G81" s="6">
        <f t="shared" si="3"/>
        <v>0</v>
      </c>
    </row>
    <row r="82" spans="1:7" ht="18.75" x14ac:dyDescent="0.3">
      <c r="A82" s="29">
        <v>50</v>
      </c>
      <c r="B82" s="33" t="s">
        <v>85</v>
      </c>
      <c r="C82" s="31">
        <f t="shared" si="2"/>
        <v>14.457627118644067</v>
      </c>
      <c r="D82" s="31">
        <v>17.059999999999999</v>
      </c>
      <c r="E82" s="29">
        <v>65</v>
      </c>
      <c r="F82" s="29"/>
      <c r="G82" s="6">
        <f t="shared" si="3"/>
        <v>0</v>
      </c>
    </row>
    <row r="83" spans="1:7" ht="18.75" x14ac:dyDescent="0.3">
      <c r="A83" s="29" t="s">
        <v>86</v>
      </c>
      <c r="B83" s="33" t="s">
        <v>92</v>
      </c>
      <c r="C83" s="31">
        <f t="shared" si="2"/>
        <v>1534.2288135593221</v>
      </c>
      <c r="D83" s="31">
        <v>1810.39</v>
      </c>
      <c r="E83" s="29">
        <v>3795</v>
      </c>
      <c r="F83" s="29"/>
      <c r="G83" s="6">
        <f t="shared" si="3"/>
        <v>0</v>
      </c>
    </row>
    <row r="84" spans="1:7" ht="21.75" customHeight="1" x14ac:dyDescent="0.3">
      <c r="A84" s="42"/>
      <c r="B84" s="44" t="s">
        <v>108</v>
      </c>
      <c r="C84" s="45"/>
      <c r="D84" s="45"/>
      <c r="E84" s="42"/>
      <c r="F84" s="42"/>
      <c r="G84" s="43">
        <f>SUM(G8:G83)</f>
        <v>0</v>
      </c>
    </row>
    <row r="85" spans="1:7" ht="18.75" x14ac:dyDescent="0.3">
      <c r="A85" s="12"/>
      <c r="B85" s="10" t="s">
        <v>93</v>
      </c>
      <c r="C85" s="11"/>
      <c r="D85" s="11"/>
      <c r="E85" s="11"/>
      <c r="F85" s="11"/>
    </row>
    <row r="86" spans="1:7" ht="18.75" x14ac:dyDescent="0.3">
      <c r="A86" s="11"/>
      <c r="B86" s="10" t="s">
        <v>109</v>
      </c>
      <c r="C86" s="11"/>
      <c r="D86" s="11"/>
      <c r="E86" s="11"/>
      <c r="F86" s="11"/>
    </row>
    <row r="87" spans="1:7" ht="18.75" x14ac:dyDescent="0.3">
      <c r="A87" s="11"/>
      <c r="B87" s="12"/>
      <c r="C87" s="11"/>
      <c r="D87" s="11"/>
      <c r="E87" s="11"/>
      <c r="F87" s="11"/>
    </row>
    <row r="88" spans="1:7" ht="56.25" x14ac:dyDescent="0.3">
      <c r="A88" s="36" t="s">
        <v>94</v>
      </c>
      <c r="B88" s="37" t="s">
        <v>88</v>
      </c>
      <c r="C88" s="38" t="s">
        <v>95</v>
      </c>
      <c r="D88" s="38" t="s">
        <v>91</v>
      </c>
      <c r="E88" s="13" t="s">
        <v>25</v>
      </c>
      <c r="F88" s="13" t="s">
        <v>106</v>
      </c>
      <c r="G88" s="13" t="s">
        <v>107</v>
      </c>
    </row>
    <row r="89" spans="1:7" ht="18.75" x14ac:dyDescent="0.3">
      <c r="A89" s="40">
        <v>0.04</v>
      </c>
      <c r="B89" s="33" t="s">
        <v>41</v>
      </c>
      <c r="C89" s="31">
        <f t="shared" ref="C89:C91" si="4">D89/1.18</f>
        <v>11.279661016949154</v>
      </c>
      <c r="D89" s="31">
        <v>13.31</v>
      </c>
      <c r="E89" s="29">
        <v>40</v>
      </c>
      <c r="F89" s="29">
        <v>1</v>
      </c>
      <c r="G89" s="29">
        <f>E89*F89</f>
        <v>40</v>
      </c>
    </row>
    <row r="90" spans="1:7" ht="18.75" x14ac:dyDescent="0.3">
      <c r="A90" s="41" t="s">
        <v>52</v>
      </c>
      <c r="B90" s="33" t="s">
        <v>53</v>
      </c>
      <c r="C90" s="31">
        <f t="shared" si="4"/>
        <v>7.3389830508474585</v>
      </c>
      <c r="D90" s="31">
        <v>8.66</v>
      </c>
      <c r="E90" s="29">
        <v>35</v>
      </c>
      <c r="F90" s="29">
        <v>1</v>
      </c>
      <c r="G90" s="29">
        <f>E90*F90</f>
        <v>35</v>
      </c>
    </row>
    <row r="91" spans="1:7" ht="18.75" x14ac:dyDescent="0.3">
      <c r="A91" s="29" t="s">
        <v>54</v>
      </c>
      <c r="B91" s="33" t="s">
        <v>55</v>
      </c>
      <c r="C91" s="31">
        <f t="shared" si="4"/>
        <v>4.2711864406779663</v>
      </c>
      <c r="D91" s="31">
        <v>5.04</v>
      </c>
      <c r="E91" s="29">
        <v>35</v>
      </c>
      <c r="F91" s="29">
        <v>1</v>
      </c>
      <c r="G91" s="29">
        <f t="shared" ref="G91:G96" si="5">E91*F91</f>
        <v>35</v>
      </c>
    </row>
    <row r="92" spans="1:7" ht="18.75" x14ac:dyDescent="0.3">
      <c r="A92" s="29">
        <v>35</v>
      </c>
      <c r="B92" s="33" t="s">
        <v>96</v>
      </c>
      <c r="C92" s="31">
        <v>4.62</v>
      </c>
      <c r="D92" s="31">
        <v>5.45</v>
      </c>
      <c r="E92" s="29">
        <v>35</v>
      </c>
      <c r="F92" s="29">
        <v>1</v>
      </c>
      <c r="G92" s="29">
        <f t="shared" si="5"/>
        <v>35</v>
      </c>
    </row>
    <row r="93" spans="1:7" ht="18.75" x14ac:dyDescent="0.3">
      <c r="A93" s="29">
        <v>30</v>
      </c>
      <c r="B93" s="33" t="s">
        <v>97</v>
      </c>
      <c r="C93" s="31">
        <f t="shared" ref="C93:C96" si="6">D93/1.18</f>
        <v>7.5593220338983054</v>
      </c>
      <c r="D93" s="31">
        <v>8.92</v>
      </c>
      <c r="E93" s="29">
        <v>45</v>
      </c>
      <c r="F93" s="29">
        <v>1</v>
      </c>
      <c r="G93" s="29">
        <f t="shared" si="5"/>
        <v>45</v>
      </c>
    </row>
    <row r="94" spans="1:7" ht="18.75" x14ac:dyDescent="0.3">
      <c r="A94" s="29" t="s">
        <v>98</v>
      </c>
      <c r="B94" s="33" t="s">
        <v>74</v>
      </c>
      <c r="C94" s="34">
        <f t="shared" si="6"/>
        <v>1.2203389830508475</v>
      </c>
      <c r="D94" s="31">
        <v>1.44</v>
      </c>
      <c r="E94" s="32">
        <v>30</v>
      </c>
      <c r="F94" s="29">
        <v>1</v>
      </c>
      <c r="G94" s="29">
        <f t="shared" si="5"/>
        <v>30</v>
      </c>
    </row>
    <row r="95" spans="1:7" ht="18.75" x14ac:dyDescent="0.3">
      <c r="A95" s="29">
        <v>50</v>
      </c>
      <c r="B95" s="33" t="s">
        <v>75</v>
      </c>
      <c r="C95" s="34">
        <f t="shared" si="6"/>
        <v>6.7457627118644075</v>
      </c>
      <c r="D95" s="31">
        <v>7.96</v>
      </c>
      <c r="E95" s="32">
        <v>65</v>
      </c>
      <c r="F95" s="29">
        <v>1</v>
      </c>
      <c r="G95" s="29">
        <f t="shared" si="5"/>
        <v>65</v>
      </c>
    </row>
    <row r="96" spans="1:7" ht="18.75" x14ac:dyDescent="0.3">
      <c r="A96" s="29" t="s">
        <v>73</v>
      </c>
      <c r="B96" s="33" t="s">
        <v>76</v>
      </c>
      <c r="C96" s="31">
        <f t="shared" si="6"/>
        <v>2.3898305084745761</v>
      </c>
      <c r="D96" s="31">
        <v>2.82</v>
      </c>
      <c r="E96" s="32">
        <v>15</v>
      </c>
      <c r="F96" s="29">
        <v>1</v>
      </c>
      <c r="G96" s="29">
        <f t="shared" si="5"/>
        <v>15</v>
      </c>
    </row>
    <row r="97" spans="1:7" ht="18.75" x14ac:dyDescent="0.3">
      <c r="A97" s="42"/>
      <c r="B97" s="44" t="s">
        <v>108</v>
      </c>
      <c r="C97" s="45"/>
      <c r="D97" s="45"/>
      <c r="E97" s="46">
        <f>SUM(E89:E96)</f>
        <v>300</v>
      </c>
      <c r="F97" s="46"/>
      <c r="G97" s="46">
        <f>SUM(G89:G96)</f>
        <v>300</v>
      </c>
    </row>
    <row r="98" spans="1:7" ht="18.75" x14ac:dyDescent="0.3">
      <c r="A98" s="12"/>
      <c r="B98" s="10" t="s">
        <v>99</v>
      </c>
      <c r="C98" s="11"/>
      <c r="D98" s="11"/>
      <c r="E98" s="11"/>
      <c r="F98" s="11"/>
    </row>
    <row r="99" spans="1:7" ht="18.75" x14ac:dyDescent="0.3">
      <c r="A99" s="11"/>
      <c r="B99" s="10" t="s">
        <v>110</v>
      </c>
      <c r="C99" s="11"/>
      <c r="D99" s="11"/>
      <c r="E99" s="11"/>
      <c r="F99" s="11"/>
    </row>
    <row r="100" spans="1:7" ht="18.75" x14ac:dyDescent="0.3">
      <c r="A100" s="11"/>
      <c r="B100" s="4"/>
      <c r="C100" s="11"/>
      <c r="D100" s="11"/>
      <c r="E100" s="11"/>
      <c r="F100" s="11"/>
    </row>
    <row r="101" spans="1:7" ht="37.5" x14ac:dyDescent="0.3">
      <c r="A101" s="36" t="s">
        <v>94</v>
      </c>
      <c r="B101" s="37" t="s">
        <v>88</v>
      </c>
      <c r="C101" s="37" t="s">
        <v>0</v>
      </c>
      <c r="D101" s="37" t="s">
        <v>0</v>
      </c>
      <c r="E101" s="13" t="s">
        <v>1</v>
      </c>
      <c r="F101" s="13" t="s">
        <v>106</v>
      </c>
      <c r="G101" s="13" t="s">
        <v>107</v>
      </c>
    </row>
    <row r="102" spans="1:7" ht="18.75" x14ac:dyDescent="0.3">
      <c r="A102" s="40">
        <v>6.6666666666666666E-2</v>
      </c>
      <c r="B102" s="33" t="s">
        <v>42</v>
      </c>
      <c r="C102" s="31">
        <f>D102/1.18</f>
        <v>14.991525423728815</v>
      </c>
      <c r="D102" s="31">
        <v>17.690000000000001</v>
      </c>
      <c r="E102" s="29">
        <v>40</v>
      </c>
      <c r="F102" s="29">
        <v>1</v>
      </c>
      <c r="G102" s="29">
        <f>E102*F102</f>
        <v>40</v>
      </c>
    </row>
    <row r="103" spans="1:7" ht="18.75" x14ac:dyDescent="0.3">
      <c r="A103" s="29">
        <v>25</v>
      </c>
      <c r="B103" s="33" t="s">
        <v>59</v>
      </c>
      <c r="C103" s="31">
        <f t="shared" ref="C103:C110" si="7">D103/1.18</f>
        <v>6.3135593220338988</v>
      </c>
      <c r="D103" s="31">
        <v>7.45</v>
      </c>
      <c r="E103" s="29">
        <v>30</v>
      </c>
      <c r="F103" s="29">
        <v>1</v>
      </c>
      <c r="G103" s="29">
        <f t="shared" ref="G103:G110" si="8">E103*F103</f>
        <v>30</v>
      </c>
    </row>
    <row r="104" spans="1:7" ht="18.75" x14ac:dyDescent="0.3">
      <c r="A104" s="29" t="s">
        <v>63</v>
      </c>
      <c r="B104" s="33" t="s">
        <v>64</v>
      </c>
      <c r="C104" s="31">
        <f t="shared" si="7"/>
        <v>17.347457627118644</v>
      </c>
      <c r="D104" s="31">
        <v>20.47</v>
      </c>
      <c r="E104" s="29">
        <v>40</v>
      </c>
      <c r="F104" s="29">
        <v>1</v>
      </c>
      <c r="G104" s="29">
        <f t="shared" si="8"/>
        <v>40</v>
      </c>
    </row>
    <row r="105" spans="1:7" ht="18.75" x14ac:dyDescent="0.3">
      <c r="A105" s="29">
        <v>35</v>
      </c>
      <c r="B105" s="33" t="s">
        <v>18</v>
      </c>
      <c r="C105" s="31">
        <f t="shared" si="7"/>
        <v>5.0762711864406782</v>
      </c>
      <c r="D105" s="31">
        <v>5.99</v>
      </c>
      <c r="E105" s="29">
        <v>35</v>
      </c>
      <c r="F105" s="29">
        <v>1</v>
      </c>
      <c r="G105" s="29">
        <f t="shared" si="8"/>
        <v>35</v>
      </c>
    </row>
    <row r="106" spans="1:7" ht="18.75" x14ac:dyDescent="0.3">
      <c r="A106" s="29">
        <v>30</v>
      </c>
      <c r="B106" s="12" t="s">
        <v>7</v>
      </c>
      <c r="C106" s="31">
        <f t="shared" si="7"/>
        <v>10.076271186440678</v>
      </c>
      <c r="D106" s="11">
        <v>11.89</v>
      </c>
      <c r="E106" s="29">
        <v>45</v>
      </c>
      <c r="F106" s="29">
        <v>1</v>
      </c>
      <c r="G106" s="29">
        <f t="shared" si="8"/>
        <v>45</v>
      </c>
    </row>
    <row r="107" spans="1:7" ht="18.75" x14ac:dyDescent="0.3">
      <c r="A107" s="29">
        <v>15</v>
      </c>
      <c r="B107" s="33" t="s">
        <v>9</v>
      </c>
      <c r="C107" s="31">
        <f t="shared" si="7"/>
        <v>3.3474576271186445</v>
      </c>
      <c r="D107" s="31">
        <v>3.95</v>
      </c>
      <c r="E107" s="29">
        <v>25</v>
      </c>
      <c r="F107" s="29">
        <v>1</v>
      </c>
      <c r="G107" s="29">
        <f t="shared" si="8"/>
        <v>25</v>
      </c>
    </row>
    <row r="108" spans="1:7" ht="18.75" x14ac:dyDescent="0.3">
      <c r="A108" s="29" t="s">
        <v>73</v>
      </c>
      <c r="B108" s="33" t="s">
        <v>74</v>
      </c>
      <c r="C108" s="31">
        <f t="shared" si="7"/>
        <v>2.4406779661016951</v>
      </c>
      <c r="D108" s="31">
        <v>2.88</v>
      </c>
      <c r="E108" s="32">
        <v>55</v>
      </c>
      <c r="F108" s="29">
        <v>1</v>
      </c>
      <c r="G108" s="29">
        <f t="shared" si="8"/>
        <v>55</v>
      </c>
    </row>
    <row r="109" spans="1:7" ht="18.75" x14ac:dyDescent="0.3">
      <c r="A109" s="29">
        <v>50</v>
      </c>
      <c r="B109" s="33" t="s">
        <v>75</v>
      </c>
      <c r="C109" s="34">
        <f t="shared" si="7"/>
        <v>6.7457627118644075</v>
      </c>
      <c r="D109" s="31">
        <v>7.96</v>
      </c>
      <c r="E109" s="32">
        <v>65</v>
      </c>
      <c r="F109" s="29">
        <v>1</v>
      </c>
      <c r="G109" s="29">
        <f t="shared" si="8"/>
        <v>65</v>
      </c>
    </row>
    <row r="110" spans="1:7" ht="18.75" x14ac:dyDescent="0.3">
      <c r="A110" s="29" t="s">
        <v>73</v>
      </c>
      <c r="B110" s="33" t="s">
        <v>76</v>
      </c>
      <c r="C110" s="31">
        <f t="shared" si="7"/>
        <v>2.3898305084745761</v>
      </c>
      <c r="D110" s="31">
        <v>2.82</v>
      </c>
      <c r="E110" s="32">
        <v>15</v>
      </c>
      <c r="F110" s="29">
        <v>1</v>
      </c>
      <c r="G110" s="29">
        <f t="shared" si="8"/>
        <v>15</v>
      </c>
    </row>
    <row r="111" spans="1:7" ht="18.75" x14ac:dyDescent="0.3">
      <c r="A111" s="42"/>
      <c r="B111" s="44" t="s">
        <v>108</v>
      </c>
      <c r="C111" s="29"/>
      <c r="D111" s="31"/>
      <c r="E111" s="42">
        <f>SUM(E102:E110)</f>
        <v>350</v>
      </c>
      <c r="F111" s="42"/>
      <c r="G111" s="42">
        <f>SUM(G102:G110)</f>
        <v>350</v>
      </c>
    </row>
    <row r="112" spans="1:7" ht="18.75" x14ac:dyDescent="0.3">
      <c r="A112" s="11"/>
      <c r="B112" s="10" t="s">
        <v>100</v>
      </c>
      <c r="C112" s="11"/>
      <c r="D112" s="11"/>
      <c r="E112" s="11"/>
      <c r="F112" s="11"/>
    </row>
    <row r="113" spans="1:7" ht="18.75" x14ac:dyDescent="0.3">
      <c r="A113" s="11"/>
      <c r="B113" s="10" t="s">
        <v>101</v>
      </c>
      <c r="C113" s="11"/>
      <c r="D113" s="11"/>
      <c r="E113" s="11"/>
      <c r="F113" s="11"/>
    </row>
    <row r="114" spans="1:7" ht="18.75" x14ac:dyDescent="0.3">
      <c r="A114" s="11"/>
      <c r="B114" s="4"/>
      <c r="C114" s="11"/>
      <c r="D114" s="11"/>
      <c r="E114" s="11"/>
      <c r="F114" s="11"/>
    </row>
    <row r="115" spans="1:7" ht="56.25" x14ac:dyDescent="0.2">
      <c r="A115" s="39" t="s">
        <v>94</v>
      </c>
      <c r="B115" s="38" t="s">
        <v>88</v>
      </c>
      <c r="C115" s="38" t="s">
        <v>95</v>
      </c>
      <c r="D115" s="38" t="s">
        <v>91</v>
      </c>
      <c r="E115" s="39" t="s">
        <v>1</v>
      </c>
      <c r="F115" s="13" t="s">
        <v>106</v>
      </c>
      <c r="G115" s="13" t="s">
        <v>107</v>
      </c>
    </row>
    <row r="116" spans="1:7" ht="18.75" x14ac:dyDescent="0.3">
      <c r="A116" s="32" t="s">
        <v>39</v>
      </c>
      <c r="B116" s="33" t="s">
        <v>40</v>
      </c>
      <c r="C116" s="31">
        <f>D116/1.18</f>
        <v>25.3135593220339</v>
      </c>
      <c r="D116" s="31">
        <v>29.87</v>
      </c>
      <c r="E116" s="29">
        <v>80</v>
      </c>
      <c r="F116" s="29">
        <v>1</v>
      </c>
      <c r="G116" s="29">
        <f>E116*F116</f>
        <v>80</v>
      </c>
    </row>
    <row r="117" spans="1:7" ht="18.75" x14ac:dyDescent="0.3">
      <c r="A117" s="29">
        <v>50</v>
      </c>
      <c r="B117" s="33" t="s">
        <v>48</v>
      </c>
      <c r="C117" s="31">
        <f t="shared" ref="C117:C123" si="9">D117/1.18</f>
        <v>15.296610169491526</v>
      </c>
      <c r="D117" s="31">
        <v>18.05</v>
      </c>
      <c r="E117" s="29">
        <v>65</v>
      </c>
      <c r="F117" s="29">
        <v>1</v>
      </c>
      <c r="G117" s="29">
        <f t="shared" ref="G117:G123" si="10">E117*F117</f>
        <v>65</v>
      </c>
    </row>
    <row r="118" spans="1:7" ht="18.75" x14ac:dyDescent="0.3">
      <c r="A118" s="29">
        <v>30</v>
      </c>
      <c r="B118" s="33" t="s">
        <v>61</v>
      </c>
      <c r="C118" s="31">
        <f t="shared" si="9"/>
        <v>7.6440677966101696</v>
      </c>
      <c r="D118" s="31">
        <v>9.02</v>
      </c>
      <c r="E118" s="29">
        <v>45</v>
      </c>
      <c r="F118" s="29">
        <v>1</v>
      </c>
      <c r="G118" s="29">
        <f t="shared" si="10"/>
        <v>45</v>
      </c>
    </row>
    <row r="119" spans="1:7" ht="18.75" x14ac:dyDescent="0.3">
      <c r="A119" s="32">
        <v>35</v>
      </c>
      <c r="B119" s="33" t="s">
        <v>102</v>
      </c>
      <c r="C119" s="31">
        <f t="shared" si="9"/>
        <v>12.669491525423728</v>
      </c>
      <c r="D119" s="31">
        <v>14.95</v>
      </c>
      <c r="E119" s="29">
        <v>35</v>
      </c>
      <c r="F119" s="29">
        <v>1</v>
      </c>
      <c r="G119" s="29">
        <f t="shared" si="10"/>
        <v>35</v>
      </c>
    </row>
    <row r="120" spans="1:7" ht="18.75" x14ac:dyDescent="0.3">
      <c r="A120" s="29">
        <v>30</v>
      </c>
      <c r="B120" s="33" t="s">
        <v>6</v>
      </c>
      <c r="C120" s="31">
        <f t="shared" si="9"/>
        <v>12.508474576271187</v>
      </c>
      <c r="D120" s="31">
        <v>14.76</v>
      </c>
      <c r="E120" s="29">
        <v>45</v>
      </c>
      <c r="F120" s="29">
        <v>1</v>
      </c>
      <c r="G120" s="29">
        <f t="shared" si="10"/>
        <v>45</v>
      </c>
    </row>
    <row r="121" spans="1:7" ht="18.75" x14ac:dyDescent="0.3">
      <c r="A121" s="29" t="s">
        <v>73</v>
      </c>
      <c r="B121" s="33" t="s">
        <v>74</v>
      </c>
      <c r="C121" s="31">
        <f t="shared" si="9"/>
        <v>2.4406779661016951</v>
      </c>
      <c r="D121" s="31">
        <v>2.88</v>
      </c>
      <c r="E121" s="32">
        <v>55</v>
      </c>
      <c r="F121" s="29">
        <v>1</v>
      </c>
      <c r="G121" s="29">
        <f t="shared" si="10"/>
        <v>55</v>
      </c>
    </row>
    <row r="122" spans="1:7" ht="18.75" x14ac:dyDescent="0.3">
      <c r="A122" s="29">
        <v>50</v>
      </c>
      <c r="B122" s="33" t="s">
        <v>75</v>
      </c>
      <c r="C122" s="34">
        <f t="shared" si="9"/>
        <v>6.7457627118644075</v>
      </c>
      <c r="D122" s="31">
        <v>7.96</v>
      </c>
      <c r="E122" s="32">
        <v>65</v>
      </c>
      <c r="F122" s="29">
        <v>1</v>
      </c>
      <c r="G122" s="29">
        <f t="shared" si="10"/>
        <v>65</v>
      </c>
    </row>
    <row r="123" spans="1:7" ht="18.75" x14ac:dyDescent="0.3">
      <c r="A123" s="29" t="s">
        <v>98</v>
      </c>
      <c r="B123" s="33" t="s">
        <v>76</v>
      </c>
      <c r="C123" s="31">
        <f t="shared" si="9"/>
        <v>1.1949152542372881</v>
      </c>
      <c r="D123" s="31">
        <v>1.41</v>
      </c>
      <c r="E123" s="32">
        <v>10</v>
      </c>
      <c r="F123" s="29">
        <v>1</v>
      </c>
      <c r="G123" s="29">
        <f t="shared" si="10"/>
        <v>10</v>
      </c>
    </row>
    <row r="124" spans="1:7" ht="18.75" x14ac:dyDescent="0.3">
      <c r="A124" s="42"/>
      <c r="B124" s="44" t="s">
        <v>108</v>
      </c>
      <c r="C124" s="29"/>
      <c r="D124" s="31"/>
      <c r="E124" s="42">
        <f>SUM(E116:E123)</f>
        <v>400</v>
      </c>
      <c r="F124" s="42"/>
      <c r="G124" s="42">
        <f>SUM(G116:G123)</f>
        <v>400</v>
      </c>
    </row>
    <row r="125" spans="1:7" ht="18.75" x14ac:dyDescent="0.3">
      <c r="A125" s="12"/>
      <c r="B125" s="12"/>
      <c r="C125" s="11"/>
      <c r="D125" s="11"/>
      <c r="E125" s="11"/>
      <c r="F125" s="11"/>
    </row>
  </sheetData>
  <mergeCells count="6">
    <mergeCell ref="G5:G6"/>
    <mergeCell ref="A2:F2"/>
    <mergeCell ref="F5:F6"/>
    <mergeCell ref="B5:B6"/>
    <mergeCell ref="A5:A6"/>
    <mergeCell ref="E5:E6"/>
  </mergeCells>
  <phoneticPr fontId="0" type="noConversion"/>
  <pageMargins left="0.25" right="0.17" top="0.76" bottom="0.54" header="0.32" footer="0.51181102362204722"/>
  <pageSetup paperSize="9" scale="45" orientation="portrait" r:id="rId1"/>
  <headerFooter alignWithMargins="0"/>
  <rowBreaks count="1" manualBreakCount="1">
    <brk id="8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кофе-брейки</vt:lpstr>
      <vt:lpstr>'кофе-брейки'!Область_печати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Логвинова Кристина</cp:lastModifiedBy>
  <cp:lastPrinted>2013-12-12T14:27:01Z</cp:lastPrinted>
  <dcterms:created xsi:type="dcterms:W3CDTF">1996-10-08T23:32:33Z</dcterms:created>
  <dcterms:modified xsi:type="dcterms:W3CDTF">2014-01-10T07:10:12Z</dcterms:modified>
</cp:coreProperties>
</file>