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st\Desktop\Илья\Меню\"/>
    </mc:Choice>
  </mc:AlternateContent>
  <bookViews>
    <workbookView xWindow="0" yWindow="240" windowWidth="16380" windowHeight="7950" tabRatio="898"/>
  </bookViews>
  <sheets>
    <sheet name="Банкетное меню" sheetId="13" r:id="rId1"/>
  </sheets>
  <definedNames>
    <definedName name="_xlnm._FilterDatabase" localSheetId="0" hidden="1">'Банкетное меню'!$A$11:$H$11</definedName>
  </definedNames>
  <calcPr calcId="152511"/>
</workbook>
</file>

<file path=xl/calcChain.xml><?xml version="1.0" encoding="utf-8"?>
<calcChain xmlns="http://schemas.openxmlformats.org/spreadsheetml/2006/main">
  <c r="D185" i="13" l="1"/>
  <c r="E183" i="13"/>
  <c r="F183" i="13" s="1"/>
  <c r="E182" i="13"/>
  <c r="F182" i="13" s="1"/>
  <c r="E181" i="13"/>
  <c r="G181" i="13" s="1"/>
  <c r="E180" i="13"/>
  <c r="G180" i="13" s="1"/>
  <c r="E179" i="13"/>
  <c r="F179" i="13" s="1"/>
  <c r="E178" i="13"/>
  <c r="F178" i="13" s="1"/>
  <c r="E177" i="13"/>
  <c r="G177" i="13" s="1"/>
  <c r="E176" i="13"/>
  <c r="G176" i="13" s="1"/>
  <c r="E175" i="13"/>
  <c r="F175" i="13" s="1"/>
  <c r="E174" i="13"/>
  <c r="F174" i="13" s="1"/>
  <c r="E173" i="13"/>
  <c r="G173" i="13" s="1"/>
  <c r="E171" i="13"/>
  <c r="G171" i="13" s="1"/>
  <c r="E170" i="13"/>
  <c r="F170" i="13" s="1"/>
  <c r="E169" i="13"/>
  <c r="F169" i="13" s="1"/>
  <c r="E168" i="13"/>
  <c r="G168" i="13" s="1"/>
  <c r="E167" i="13"/>
  <c r="G167" i="13" s="1"/>
  <c r="E165" i="13"/>
  <c r="F165" i="13" s="1"/>
  <c r="E164" i="13"/>
  <c r="F164" i="13" s="1"/>
  <c r="E163" i="13"/>
  <c r="G163" i="13" s="1"/>
  <c r="E162" i="13"/>
  <c r="G162" i="13" s="1"/>
  <c r="E161" i="13"/>
  <c r="F161" i="13" s="1"/>
  <c r="E160" i="13"/>
  <c r="G160" i="13" s="1"/>
  <c r="E159" i="13"/>
  <c r="G159" i="13" s="1"/>
  <c r="G157" i="13"/>
  <c r="E157" i="13"/>
  <c r="F157" i="13" s="1"/>
  <c r="G156" i="13"/>
  <c r="E156" i="13"/>
  <c r="F156" i="13" s="1"/>
  <c r="G155" i="13"/>
  <c r="E155" i="13"/>
  <c r="F155" i="13" s="1"/>
  <c r="G154" i="13"/>
  <c r="E154" i="13"/>
  <c r="F154" i="13" s="1"/>
  <c r="G153" i="13"/>
  <c r="E153" i="13"/>
  <c r="F153" i="13" s="1"/>
  <c r="G152" i="13"/>
  <c r="E152" i="13"/>
  <c r="F152" i="13" s="1"/>
  <c r="G151" i="13"/>
  <c r="E151" i="13"/>
  <c r="F151" i="13" s="1"/>
  <c r="G150" i="13"/>
  <c r="E150" i="13"/>
  <c r="F150" i="13" s="1"/>
  <c r="G149" i="13"/>
  <c r="E149" i="13"/>
  <c r="F149" i="13" s="1"/>
  <c r="G148" i="13"/>
  <c r="E148" i="13"/>
  <c r="F148" i="13" s="1"/>
  <c r="G145" i="13"/>
  <c r="E145" i="13"/>
  <c r="F145" i="13" s="1"/>
  <c r="G144" i="13"/>
  <c r="E144" i="13"/>
  <c r="F144" i="13" s="1"/>
  <c r="G143" i="13"/>
  <c r="F143" i="13"/>
  <c r="E143" i="13"/>
  <c r="F142" i="13"/>
  <c r="E142" i="13"/>
  <c r="G141" i="13"/>
  <c r="F141" i="13"/>
  <c r="E141" i="13"/>
  <c r="G139" i="13"/>
  <c r="E139" i="13"/>
  <c r="F139" i="13" s="1"/>
  <c r="G138" i="13"/>
  <c r="E138" i="13"/>
  <c r="F138" i="13" s="1"/>
  <c r="G137" i="13"/>
  <c r="E137" i="13"/>
  <c r="F137" i="13" s="1"/>
  <c r="G136" i="13"/>
  <c r="E136" i="13"/>
  <c r="F136" i="13" s="1"/>
  <c r="G135" i="13"/>
  <c r="E135" i="13"/>
  <c r="F135" i="13" s="1"/>
  <c r="E133" i="13"/>
  <c r="F133" i="13" s="1"/>
  <c r="E132" i="13"/>
  <c r="F132" i="13" s="1"/>
  <c r="E130" i="13"/>
  <c r="G130" i="13" s="1"/>
  <c r="E129" i="13"/>
  <c r="G129" i="13" s="1"/>
  <c r="E126" i="13"/>
  <c r="F126" i="13" s="1"/>
  <c r="E125" i="13"/>
  <c r="F125" i="13" s="1"/>
  <c r="E124" i="13"/>
  <c r="G124" i="13" s="1"/>
  <c r="E123" i="13"/>
  <c r="G123" i="13" s="1"/>
  <c r="E122" i="13"/>
  <c r="F122" i="13" s="1"/>
  <c r="E121" i="13"/>
  <c r="F121" i="13" s="1"/>
  <c r="E120" i="13"/>
  <c r="G120" i="13" s="1"/>
  <c r="E119" i="13"/>
  <c r="G119" i="13" s="1"/>
  <c r="E118" i="13"/>
  <c r="F118" i="13" s="1"/>
  <c r="G117" i="13"/>
  <c r="E117" i="13"/>
  <c r="F117" i="13" s="1"/>
  <c r="E116" i="13"/>
  <c r="G116" i="13" s="1"/>
  <c r="E114" i="13"/>
  <c r="G114" i="13" s="1"/>
  <c r="E113" i="13"/>
  <c r="F113" i="13" s="1"/>
  <c r="E112" i="13"/>
  <c r="F112" i="13" s="1"/>
  <c r="E111" i="13"/>
  <c r="G111" i="13" s="1"/>
  <c r="E110" i="13"/>
  <c r="G110" i="13" s="1"/>
  <c r="E109" i="13"/>
  <c r="F109" i="13" s="1"/>
  <c r="E108" i="13"/>
  <c r="F108" i="13" s="1"/>
  <c r="E107" i="13"/>
  <c r="G107" i="13" s="1"/>
  <c r="E106" i="13"/>
  <c r="G106" i="13" s="1"/>
  <c r="E104" i="13"/>
  <c r="F104" i="13" s="1"/>
  <c r="E103" i="13"/>
  <c r="F103" i="13" s="1"/>
  <c r="E102" i="13"/>
  <c r="G102" i="13" s="1"/>
  <c r="E101" i="13"/>
  <c r="G101" i="13" s="1"/>
  <c r="E100" i="13"/>
  <c r="F100" i="13" s="1"/>
  <c r="E99" i="13"/>
  <c r="F99" i="13" s="1"/>
  <c r="E98" i="13"/>
  <c r="G98" i="13" s="1"/>
  <c r="E97" i="13"/>
  <c r="G97" i="13" s="1"/>
  <c r="E96" i="13"/>
  <c r="F96" i="13" s="1"/>
  <c r="E95" i="13"/>
  <c r="F95" i="13" s="1"/>
  <c r="E94" i="13"/>
  <c r="G94" i="13" s="1"/>
  <c r="E93" i="13"/>
  <c r="G93" i="13" s="1"/>
  <c r="E92" i="13"/>
  <c r="F92" i="13" s="1"/>
  <c r="E90" i="13"/>
  <c r="F90" i="13" s="1"/>
  <c r="E89" i="13"/>
  <c r="G89" i="13" s="1"/>
  <c r="E87" i="13"/>
  <c r="G87" i="13" s="1"/>
  <c r="E86" i="13"/>
  <c r="F86" i="13" s="1"/>
  <c r="E85" i="13"/>
  <c r="F85" i="13" s="1"/>
  <c r="E84" i="13"/>
  <c r="G84" i="13" s="1"/>
  <c r="E83" i="13"/>
  <c r="G83" i="13" s="1"/>
  <c r="E81" i="13"/>
  <c r="F81" i="13" s="1"/>
  <c r="E80" i="13"/>
  <c r="F80" i="13" s="1"/>
  <c r="E79" i="13"/>
  <c r="G79" i="13" s="1"/>
  <c r="E78" i="13"/>
  <c r="G78" i="13" s="1"/>
  <c r="E76" i="13"/>
  <c r="F76" i="13" s="1"/>
  <c r="E75" i="13"/>
  <c r="F75" i="13" s="1"/>
  <c r="E74" i="13"/>
  <c r="G74" i="13" s="1"/>
  <c r="E73" i="13"/>
  <c r="G73" i="13" s="1"/>
  <c r="E70" i="13"/>
  <c r="F70" i="13" s="1"/>
  <c r="E69" i="13"/>
  <c r="F69" i="13" s="1"/>
  <c r="E68" i="13"/>
  <c r="G68" i="13" s="1"/>
  <c r="E67" i="13"/>
  <c r="G67" i="13" s="1"/>
  <c r="E66" i="13"/>
  <c r="F66" i="13" s="1"/>
  <c r="E65" i="13"/>
  <c r="F65" i="13" s="1"/>
  <c r="E64" i="13"/>
  <c r="G64" i="13" s="1"/>
  <c r="E63" i="13"/>
  <c r="G63" i="13" s="1"/>
  <c r="E61" i="13"/>
  <c r="F61" i="13" s="1"/>
  <c r="G60" i="13"/>
  <c r="E60" i="13"/>
  <c r="F60" i="13" s="1"/>
  <c r="E59" i="13"/>
  <c r="G59" i="13" s="1"/>
  <c r="E58" i="13"/>
  <c r="G58" i="13" s="1"/>
  <c r="E56" i="13"/>
  <c r="F56" i="13" s="1"/>
  <c r="E55" i="13"/>
  <c r="F55" i="13" s="1"/>
  <c r="E54" i="13"/>
  <c r="G54" i="13" s="1"/>
  <c r="E53" i="13"/>
  <c r="G53" i="13" s="1"/>
  <c r="E52" i="13"/>
  <c r="F52" i="13" s="1"/>
  <c r="G51" i="13"/>
  <c r="F51" i="13"/>
  <c r="E51" i="13"/>
  <c r="E49" i="13"/>
  <c r="G49" i="13" s="1"/>
  <c r="E48" i="13"/>
  <c r="G48" i="13" s="1"/>
  <c r="E47" i="13"/>
  <c r="F47" i="13" s="1"/>
  <c r="E46" i="13"/>
  <c r="G46" i="13" s="1"/>
  <c r="E45" i="13"/>
  <c r="G45" i="13" s="1"/>
  <c r="E42" i="13"/>
  <c r="G42" i="13" s="1"/>
  <c r="E40" i="13"/>
  <c r="F40" i="13" s="1"/>
  <c r="E39" i="13"/>
  <c r="F39" i="13" s="1"/>
  <c r="E38" i="13"/>
  <c r="G38" i="13" s="1"/>
  <c r="E37" i="13"/>
  <c r="G37" i="13" s="1"/>
  <c r="E36" i="13"/>
  <c r="F36" i="13" s="1"/>
  <c r="E35" i="13"/>
  <c r="G35" i="13" s="1"/>
  <c r="E33" i="13"/>
  <c r="G33" i="13" s="1"/>
  <c r="E32" i="13"/>
  <c r="G32" i="13" s="1"/>
  <c r="E31" i="13"/>
  <c r="F31" i="13" s="1"/>
  <c r="E30" i="13"/>
  <c r="F30" i="13" s="1"/>
  <c r="E29" i="13"/>
  <c r="G29" i="13" s="1"/>
  <c r="E28" i="13"/>
  <c r="G28" i="13" s="1"/>
  <c r="E27" i="13"/>
  <c r="F27" i="13" s="1"/>
  <c r="E26" i="13"/>
  <c r="G26" i="13" s="1"/>
  <c r="E25" i="13"/>
  <c r="G25" i="13" s="1"/>
  <c r="E24" i="13"/>
  <c r="G24" i="13" s="1"/>
  <c r="E23" i="13"/>
  <c r="F23" i="13" s="1"/>
  <c r="E22" i="13"/>
  <c r="F22" i="13" s="1"/>
  <c r="E20" i="13"/>
  <c r="G20" i="13" s="1"/>
  <c r="E19" i="13"/>
  <c r="G19" i="13" s="1"/>
  <c r="E18" i="13"/>
  <c r="F18" i="13" s="1"/>
  <c r="E17" i="13"/>
  <c r="G17" i="13" s="1"/>
  <c r="E16" i="13"/>
  <c r="G16" i="13" s="1"/>
  <c r="E15" i="13"/>
  <c r="G15" i="13" s="1"/>
  <c r="E14" i="13"/>
  <c r="F14" i="13" s="1"/>
  <c r="G169" i="13" l="1"/>
  <c r="G30" i="13"/>
  <c r="G99" i="13"/>
  <c r="G80" i="13"/>
  <c r="G23" i="13"/>
  <c r="F26" i="13"/>
  <c r="F28" i="13"/>
  <c r="F53" i="13"/>
  <c r="F73" i="13"/>
  <c r="F93" i="13"/>
  <c r="F110" i="13"/>
  <c r="F129" i="13"/>
  <c r="F46" i="13"/>
  <c r="F48" i="13"/>
  <c r="G69" i="13"/>
  <c r="G90" i="13"/>
  <c r="G108" i="13"/>
  <c r="G125" i="13"/>
  <c r="F160" i="13"/>
  <c r="G178" i="13"/>
  <c r="F32" i="13"/>
  <c r="F63" i="13"/>
  <c r="F83" i="13"/>
  <c r="F101" i="13"/>
  <c r="F119" i="13"/>
  <c r="G18" i="13"/>
  <c r="F42" i="13"/>
  <c r="F78" i="13"/>
  <c r="F106" i="13"/>
  <c r="G22" i="13"/>
  <c r="F35" i="13"/>
  <c r="F37" i="13"/>
  <c r="G39" i="13"/>
  <c r="G55" i="13"/>
  <c r="G65" i="13"/>
  <c r="G75" i="13"/>
  <c r="G85" i="13"/>
  <c r="G95" i="13"/>
  <c r="G103" i="13"/>
  <c r="G112" i="13"/>
  <c r="G121" i="13"/>
  <c r="G132" i="13"/>
  <c r="G164" i="13"/>
  <c r="G174" i="13"/>
  <c r="F58" i="13"/>
  <c r="F67" i="13"/>
  <c r="F87" i="13"/>
  <c r="F97" i="13"/>
  <c r="F114" i="13"/>
  <c r="F123" i="13"/>
  <c r="G182" i="13"/>
  <c r="F17" i="13"/>
  <c r="F162" i="13"/>
  <c r="F167" i="13"/>
  <c r="F171" i="13"/>
  <c r="F176" i="13"/>
  <c r="G27" i="13"/>
  <c r="G31" i="13"/>
  <c r="G36" i="13"/>
  <c r="G40" i="13"/>
  <c r="G47" i="13"/>
  <c r="G52" i="13"/>
  <c r="G56" i="13"/>
  <c r="G61" i="13"/>
  <c r="G66" i="13"/>
  <c r="G70" i="13"/>
  <c r="G76" i="13"/>
  <c r="G81" i="13"/>
  <c r="G86" i="13"/>
  <c r="G92" i="13"/>
  <c r="G96" i="13"/>
  <c r="G100" i="13"/>
  <c r="G104" i="13"/>
  <c r="G109" i="13"/>
  <c r="G113" i="13"/>
  <c r="G118" i="13"/>
  <c r="G122" i="13"/>
  <c r="G126" i="13"/>
  <c r="G133" i="13"/>
  <c r="G183" i="13"/>
  <c r="G14" i="13"/>
  <c r="G161" i="13"/>
  <c r="G165" i="13"/>
  <c r="G170" i="13"/>
  <c r="G175" i="13"/>
  <c r="G179" i="13"/>
  <c r="F16" i="13"/>
  <c r="F20" i="13"/>
  <c r="F25" i="13"/>
  <c r="F29" i="13"/>
  <c r="F33" i="13"/>
  <c r="F38" i="13"/>
  <c r="F45" i="13"/>
  <c r="F49" i="13"/>
  <c r="F54" i="13"/>
  <c r="F59" i="13"/>
  <c r="F64" i="13"/>
  <c r="F68" i="13"/>
  <c r="F74" i="13"/>
  <c r="F79" i="13"/>
  <c r="F84" i="13"/>
  <c r="F89" i="13"/>
  <c r="F94" i="13"/>
  <c r="F98" i="13"/>
  <c r="F102" i="13"/>
  <c r="F107" i="13"/>
  <c r="F111" i="13"/>
  <c r="F116" i="13"/>
  <c r="F120" i="13"/>
  <c r="F124" i="13"/>
  <c r="F130" i="13"/>
  <c r="F159" i="13"/>
  <c r="F163" i="13"/>
  <c r="F168" i="13"/>
  <c r="F173" i="13"/>
  <c r="F177" i="13"/>
  <c r="F181" i="13"/>
  <c r="F15" i="13"/>
  <c r="F19" i="13"/>
  <c r="F24" i="13"/>
  <c r="F180" i="13"/>
  <c r="G184" i="13" l="1"/>
  <c r="G185" i="13" s="1"/>
  <c r="F184" i="13"/>
  <c r="F185" i="13" l="1"/>
  <c r="F186" i="13"/>
  <c r="F188" i="13" s="1"/>
</calcChain>
</file>

<file path=xl/sharedStrings.xml><?xml version="1.0" encoding="utf-8"?>
<sst xmlns="http://schemas.openxmlformats.org/spreadsheetml/2006/main" count="197" uniqueCount="194">
  <si>
    <t>Дата</t>
  </si>
  <si>
    <t xml:space="preserve"> начало:</t>
  </si>
  <si>
    <t xml:space="preserve">Площадка </t>
  </si>
  <si>
    <t>Заказчик</t>
  </si>
  <si>
    <t>Менеджер</t>
  </si>
  <si>
    <t>1.2. Мясные холодные закуски</t>
  </si>
  <si>
    <t>Пармская ветчина с медовой дыней</t>
  </si>
  <si>
    <t xml:space="preserve">1.3. Овощные холодные закуски </t>
  </si>
  <si>
    <t>1.4. Соленья</t>
  </si>
  <si>
    <t>2. САЛАТЫ</t>
  </si>
  <si>
    <t>2.1. Рыбные салаты</t>
  </si>
  <si>
    <t>2.2. Мясные салаты</t>
  </si>
  <si>
    <t>3. ГОРЯЧИЕ ЗАКУСКИ</t>
  </si>
  <si>
    <t xml:space="preserve">Фрукты </t>
  </si>
  <si>
    <t>Сыры</t>
  </si>
  <si>
    <t>Десерты</t>
  </si>
  <si>
    <t>Ассортимент хлеба и выпечки</t>
  </si>
  <si>
    <t>Безалкогольные напитки</t>
  </si>
  <si>
    <t>Итого по меню:</t>
  </si>
  <si>
    <t>Сервисный сбор:</t>
  </si>
  <si>
    <t>х</t>
  </si>
  <si>
    <t>ИТОГО к оплате по меню:</t>
  </si>
  <si>
    <t>СПРАВОЧНО: сумма в руб. на 1 гостя и выход в гр. на 1 гостя:</t>
  </si>
  <si>
    <t>Пармская ветчина с рукколой и сыром моцарелла</t>
  </si>
  <si>
    <t>4. ГОРЯЧИЕ БЛЮДА</t>
  </si>
  <si>
    <t>4.3. Горячие блюда мясные</t>
  </si>
  <si>
    <t>6. СОУСА</t>
  </si>
  <si>
    <t>7. ДЕСЕРТЫ, ВЫПЕЧКА, ФРУКТЫ</t>
  </si>
  <si>
    <t>8. НАПИТКИ</t>
  </si>
  <si>
    <t>Наименование</t>
  </si>
  <si>
    <t>2.3. Овощные салаты (подача с растительным/оливковым маслом)</t>
  </si>
  <si>
    <t>БАНКЕТНОЕ МЕНЮ 2020</t>
  </si>
  <si>
    <t xml:space="preserve">1.1 Рыбные холодные закуски </t>
  </si>
  <si>
    <t>Рыбное ассорти (лосось с/с, масляная  г/к, осетрина х/к, палтус)</t>
  </si>
  <si>
    <t>Лосось с/с</t>
  </si>
  <si>
    <t xml:space="preserve">Икра красная в тарталетках со сливочным маслом </t>
  </si>
  <si>
    <t>Карпаччо из лосося с кунжутным маслом</t>
  </si>
  <si>
    <t>Сельдь с отварным картофелем и зелёным луком</t>
  </si>
  <si>
    <t>Рулеты с лососем и сыром "Филадельфия" (6 шт)</t>
  </si>
  <si>
    <t>Красный принц (армянский лаваш, семга с/с, салат Романо, сыр Виола,болгарский перец, лимон, красная икра)</t>
  </si>
  <si>
    <t>Мясное ассорти классическое (язык, буженина, корейка,  ростбиф, куриный рулет, горчица, хрен)</t>
  </si>
  <si>
    <t>Бастурма, Суджук</t>
  </si>
  <si>
    <t>Говяжий язык с хреном/горчицей (на выбор)</t>
  </si>
  <si>
    <t>Ростбиф с горчицей и маринованными корнишонами</t>
  </si>
  <si>
    <t>Холодец с тостами из бородинского хлеба,соленными огурчиками с хреном (заказ не менее 10 порций)</t>
  </si>
  <si>
    <t>Овощное ассорти (огурцы, помидоры, редис, болгарский перец, зелень)</t>
  </si>
  <si>
    <t>Грибное лукошко (белые грибы, опята, маслята, лисички)</t>
  </si>
  <si>
    <t>Оливки, маслины</t>
  </si>
  <si>
    <t>Нарезка из лимонов</t>
  </si>
  <si>
    <t>Капрезе с соусом "Песто"</t>
  </si>
  <si>
    <t xml:space="preserve">Рулеты из баклажан с орехами и с сыром (ассорти) - 10 шт. </t>
  </si>
  <si>
    <t>Ассорти из солений (квашенная капуста, помидоры, огурцы, соленый перец, патисон, черемша, чеснок)</t>
  </si>
  <si>
    <t>Теплый салат "Граф" (мангольд, жареная семга, моцарелла, черри, кунжут, апельсин, грейпфрут)</t>
  </si>
  <si>
    <t>Салат с морепродуктами(Морской коктейль,гребешки,кальмары,мидии,креветки,бальзамическая заправка)</t>
  </si>
  <si>
    <t>Руккола с креветками и миндалём</t>
  </si>
  <si>
    <t>Цезарь с креветками</t>
  </si>
  <si>
    <t>Сельдь под "шубой" оригинальная (заказ не менее 10 порций)</t>
  </si>
  <si>
    <t>Теплый салат из нежной телятины с грибами</t>
  </si>
  <si>
    <t>Салат "Страчетти" ( говяжья вырезка, руккола, помидоры черри, пармезан, фирменный соус )</t>
  </si>
  <si>
    <t>Цезарь с курицей</t>
  </si>
  <si>
    <t>"Оливье" с говядиной</t>
  </si>
  <si>
    <t>Салат "Колизей" (карбонад, язык говяжий,  шампиньоны, микс-салат, заправка до-марше, гренки)</t>
  </si>
  <si>
    <t>Салат "Греческий" с базиликовой заправкой</t>
  </si>
  <si>
    <t>Овощной по-грузински (помидоры, огурцы, острый перец, грецкий орех, лук, уксус, масло)</t>
  </si>
  <si>
    <t>Лобио с орехами</t>
  </si>
  <si>
    <t>Салат "Мангал" (резанные овощи на мангале с зеленью)</t>
  </si>
  <si>
    <t>Жюльен с грибами</t>
  </si>
  <si>
    <t>Жюльен с куринным филе</t>
  </si>
  <si>
    <t>Долма в виноградных листьях</t>
  </si>
  <si>
    <t>Кюфта</t>
  </si>
  <si>
    <t>Хачапури по-мегрельски</t>
  </si>
  <si>
    <t>Эби Темпура (тигровые креветки в кляре)</t>
  </si>
  <si>
    <t>Сулугуни жареный в кляре</t>
  </si>
  <si>
    <t xml:space="preserve">Блинчики с красной икрой (2 шт)      </t>
  </si>
  <si>
    <t>4.1. Торжественные блюда</t>
  </si>
  <si>
    <t>Поросёнок запеченый с овощами</t>
  </si>
  <si>
    <t>Утка с апельсинами/яблоками</t>
  </si>
  <si>
    <t xml:space="preserve">Стерлядь запеченая </t>
  </si>
  <si>
    <t>Барашек запеченый с овощами</t>
  </si>
  <si>
    <t xml:space="preserve">4.2. Горячие блюда из рыбы </t>
  </si>
  <si>
    <t>Сибас(на гриле,на пару) 1 шт</t>
  </si>
  <si>
    <t>Дорадо (на гриле,на пару) 1 шт</t>
  </si>
  <si>
    <t>Семга с овощами на пару</t>
  </si>
  <si>
    <t>Стейк из семги с овощами гриль</t>
  </si>
  <si>
    <t>Хашлама</t>
  </si>
  <si>
    <t>Каре ягненка с мини-овощами</t>
  </si>
  <si>
    <t>Медальоны из говядины с овощами гриль</t>
  </si>
  <si>
    <t xml:space="preserve">Медальоны из свиной вырезки с беконом в грибном соусе                </t>
  </si>
  <si>
    <t>Стейк рибай из мраморной говядины с печеными помидорами и микс салатом</t>
  </si>
  <si>
    <t>4.4. Горячие блюда / Плато</t>
  </si>
  <si>
    <t>Мясное плато "Гурме-Гастроном" (5 персон): медальоны из говяжей вырезки, свиная вырезка, голень куриная, каре ягненка, филе утки. Подается с картофелем по-деревенски, овощами гриль и соусом" Мадера" 1000/800/130</t>
  </si>
  <si>
    <t>Морское плато "А ля Бретань" (5 персон): сибас , филе дорадо, тигровые креветки, филе семги, мидии. Подаётся с картофелем по-деревенски, овощами-гриль  и соусом Тар-тар 1000/800/130</t>
  </si>
  <si>
    <t>Осетр</t>
  </si>
  <si>
    <t>4.5. Блюда на мангале</t>
  </si>
  <si>
    <t>Семга филе</t>
  </si>
  <si>
    <t>Свинина шея</t>
  </si>
  <si>
    <t>Свинина корейка</t>
  </si>
  <si>
    <t>Свинные рёбра на мангале</t>
  </si>
  <si>
    <t>Телятина вырезка</t>
  </si>
  <si>
    <t xml:space="preserve">Корейка Ягненка </t>
  </si>
  <si>
    <t>Цыплёнок на мангале</t>
  </si>
  <si>
    <t>Куриные крылышки</t>
  </si>
  <si>
    <t>Куриное филе</t>
  </si>
  <si>
    <t>Люля-кебаб из баранины</t>
  </si>
  <si>
    <t>Люля-кебаб из говядины</t>
  </si>
  <si>
    <t>Люля-кебаб из курицы</t>
  </si>
  <si>
    <t>Овощи на мангале (перец болгарск., баклажан, помидор)</t>
  </si>
  <si>
    <t>Овощи на пару (брокколи, мини-картофель, цветная капуста, мини -морковь, помидор черри , спаржа зелёная)</t>
  </si>
  <si>
    <t>Мини-картофель , жаренный с луком порей и грибами</t>
  </si>
  <si>
    <t>Микс из риса (дикий, басмати)</t>
  </si>
  <si>
    <t xml:space="preserve">Картофель печенный (черри) </t>
  </si>
  <si>
    <t>Картофель фри</t>
  </si>
  <si>
    <t>Картофельное пюре</t>
  </si>
  <si>
    <t>Аришта</t>
  </si>
  <si>
    <t>Булгур с грибами</t>
  </si>
  <si>
    <t>Песто</t>
  </si>
  <si>
    <t>Хрен/Горчица</t>
  </si>
  <si>
    <t>Ткемали</t>
  </si>
  <si>
    <t>Сацебели</t>
  </si>
  <si>
    <t>Наршараб</t>
  </si>
  <si>
    <t>Аджика домашняя</t>
  </si>
  <si>
    <t>Мацони</t>
  </si>
  <si>
    <t>Сметана</t>
  </si>
  <si>
    <t>Тартар</t>
  </si>
  <si>
    <t>Кетчуп</t>
  </si>
  <si>
    <t>Мед</t>
  </si>
  <si>
    <t>Фруктовая ваза (сезонная)</t>
  </si>
  <si>
    <t>Фруктовая ваза с экзотическими фруктами (виноград, груша, мандарин, яблоко, кумкват, киви, манго, нектарин, слива, маракуйя, папайя, инжир, фейхоа, драгон фрукт)</t>
  </si>
  <si>
    <t>Европейская сырная тарелка (Дор-Блю, Пармезан, Эменталь, Чеддар, мини-моцарелла, камамбер)</t>
  </si>
  <si>
    <t xml:space="preserve">Кавказские сыры </t>
  </si>
  <si>
    <t>Пахлава</t>
  </si>
  <si>
    <t>Торт на заказ (любой сложности)</t>
  </si>
  <si>
    <t>Чизкейк</t>
  </si>
  <si>
    <t>Мороженое в ассортименте</t>
  </si>
  <si>
    <t>Сорбет (лимон, лайм)</t>
  </si>
  <si>
    <t>Лаваш</t>
  </si>
  <si>
    <t>Лепешка из тандыра</t>
  </si>
  <si>
    <t>Сок Rich (1л.)</t>
  </si>
  <si>
    <t>Сок Pago (0,75)</t>
  </si>
  <si>
    <t>Сок Pago (0,2)</t>
  </si>
  <si>
    <t>Свежевыжатый сок (Апельсин, Яблоко, Морковь)</t>
  </si>
  <si>
    <t>Свежевыжатый сок  (Апельсин, Яблоко, Морковь)</t>
  </si>
  <si>
    <t xml:space="preserve">Домашний лимонад Классический </t>
  </si>
  <si>
    <t>Домашний лимонад Клубничный</t>
  </si>
  <si>
    <t xml:space="preserve">Домашний лимонад Маракуйа </t>
  </si>
  <si>
    <t>Домашний Морс</t>
  </si>
  <si>
    <t>Шоколадный фонтан (горький/молочный)</t>
  </si>
  <si>
    <t>Минеральная вода</t>
  </si>
  <si>
    <t>Горка из бокалов 56 шт(клубника/вишня)</t>
  </si>
  <si>
    <t xml:space="preserve">Вода б/г Vittel (0,33) стекло </t>
  </si>
  <si>
    <t>Вода с/г Perrier (0,75) стекло</t>
  </si>
  <si>
    <t>Вода BonAqua (0,33)  стекло</t>
  </si>
  <si>
    <t>Вода BonAqua (0,5)  пластик</t>
  </si>
  <si>
    <t>Джермук (0,5)  стекло</t>
  </si>
  <si>
    <t>Газированные напитки</t>
  </si>
  <si>
    <t>Fanta (0,25) стекло</t>
  </si>
  <si>
    <t>Sprite (0,25) стекло</t>
  </si>
  <si>
    <t>Coca-Cola (0,25) стекло</t>
  </si>
  <si>
    <t>Schweppes (0,25) стекло</t>
  </si>
  <si>
    <t>Лимонады (0,5) (Тархун, Дюшес, Ситро, Барбарис, Вишня, Фейхоа, Апельсин, Лимон)</t>
  </si>
  <si>
    <t>Чай/Кофе</t>
  </si>
  <si>
    <t>Кофе Американо</t>
  </si>
  <si>
    <t xml:space="preserve">Чай листовой </t>
  </si>
  <si>
    <t>Чай чёрный</t>
  </si>
  <si>
    <t>Чай жасмин</t>
  </si>
  <si>
    <t>Чай зеленый</t>
  </si>
  <si>
    <t>Чай Earl Grey</t>
  </si>
  <si>
    <t>Кофе зерновой</t>
  </si>
  <si>
    <t>Молоко</t>
  </si>
  <si>
    <t xml:space="preserve">Сливки </t>
  </si>
  <si>
    <t>Сливки порц.</t>
  </si>
  <si>
    <t>5. Гарниры</t>
  </si>
  <si>
    <t>Пробковый сбор 500руб/чел:</t>
  </si>
  <si>
    <t>Приложение № 2 к договору №  от  г.</t>
  </si>
  <si>
    <t>Vnukovo Village Park Hotel &amp; Spa 4*
Москва, д. Картмазово, ул. Киевская, д. 4,                                       8-926-243-82-72,                                                   reserv@vvbanket.ru</t>
  </si>
  <si>
    <r>
      <t>Рулетики из говяжьего языка</t>
    </r>
    <r>
      <rPr>
        <i/>
        <sz val="11"/>
        <color indexed="8"/>
        <rFont val="Arial"/>
        <family val="2"/>
        <charset val="204"/>
      </rPr>
      <t xml:space="preserve"> (рулетики с начинкой из сыра и острого перца халапеньо)</t>
    </r>
  </si>
  <si>
    <r>
      <t xml:space="preserve">Ассорти маринованных мини-овощей с "саломажем" </t>
    </r>
    <r>
      <rPr>
        <i/>
        <sz val="11"/>
        <color indexed="8"/>
        <rFont val="Arial"/>
        <family val="2"/>
        <charset val="204"/>
      </rPr>
      <t>(маринованные корнишоны, томаты черри, мини кукуруза, патисоны с фирменной подачей сала (мелко рубленное с луком и специями)</t>
    </r>
  </si>
  <si>
    <r>
      <t>Рулетики из ростбифа (</t>
    </r>
    <r>
      <rPr>
        <i/>
        <sz val="11"/>
        <color indexed="8"/>
        <rFont val="Arial"/>
        <family val="2"/>
        <charset val="204"/>
      </rPr>
      <t>с рукколой и пармезаном)</t>
    </r>
  </si>
  <si>
    <r>
      <t>Вителло тоннато</t>
    </r>
    <r>
      <rPr>
        <i/>
        <sz val="11"/>
        <color indexed="8"/>
        <rFont val="Arial"/>
        <family val="2"/>
        <charset val="204"/>
      </rPr>
      <t xml:space="preserve"> (тонко нарезанный ростбиф под итальянским соусом, на основе тунца, каперсов и красного крымского лука, подается с каперсами и листьями салата руккола)</t>
    </r>
  </si>
  <si>
    <r>
      <t>Сациви из фермерского цыпленка</t>
    </r>
    <r>
      <rPr>
        <i/>
        <sz val="11"/>
        <color indexed="8"/>
        <rFont val="Arial"/>
        <family val="2"/>
        <charset val="204"/>
      </rPr>
      <t xml:space="preserve"> (классическое грузинское блюдо на основе соуса из молодых грецких орехов, полсотни специй, настоящего шафрана, сванской соли и не рафинированного масла из грецких орехов)</t>
    </r>
  </si>
  <si>
    <r>
      <t xml:space="preserve">Салат гриль с телячьей вырезкой </t>
    </r>
    <r>
      <rPr>
        <i/>
        <sz val="11"/>
        <rFont val="Arial"/>
        <family val="2"/>
        <charset val="204"/>
      </rPr>
      <t>(с обжаренной на гриле говяжьей вырезкой, листьями салатов и спаржей, заправленный оливковым маслом)</t>
    </r>
  </si>
  <si>
    <r>
      <t xml:space="preserve">Булочка </t>
    </r>
    <r>
      <rPr>
        <i/>
        <sz val="11"/>
        <color indexed="8"/>
        <rFont val="Arial"/>
        <family val="2"/>
        <charset val="204"/>
      </rPr>
      <t xml:space="preserve">(в ассортименте ) </t>
    </r>
    <r>
      <rPr>
        <sz val="11"/>
        <color indexed="8"/>
        <rFont val="Arial"/>
        <family val="2"/>
        <charset val="204"/>
      </rPr>
      <t xml:space="preserve">1 шт. </t>
    </r>
  </si>
  <si>
    <r>
      <t xml:space="preserve">Лаваш в ассортименте </t>
    </r>
    <r>
      <rPr>
        <i/>
        <sz val="11"/>
        <color indexed="8"/>
        <rFont val="Arial"/>
        <family val="2"/>
        <charset val="204"/>
      </rPr>
      <t>(тонкий)</t>
    </r>
  </si>
  <si>
    <r>
      <t xml:space="preserve">Хлебная корзина </t>
    </r>
    <r>
      <rPr>
        <i/>
        <sz val="11"/>
        <color indexed="8"/>
        <rFont val="Arial"/>
        <family val="2"/>
        <charset val="204"/>
      </rPr>
      <t>(мини багет, булочки 2 вида)</t>
    </r>
  </si>
  <si>
    <t>цена</t>
  </si>
  <si>
    <t>кол-во</t>
  </si>
  <si>
    <t>сумма</t>
  </si>
  <si>
    <t>подача</t>
  </si>
  <si>
    <t>кол-во гостей</t>
  </si>
  <si>
    <t>кол-во столов</t>
  </si>
  <si>
    <t>кол-во стол</t>
  </si>
  <si>
    <t>общ вес</t>
  </si>
  <si>
    <t>Вода б/г Аква Панна (0,75) стекло</t>
  </si>
  <si>
    <t>вес за 1 пор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</si>
</sst>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\-??&quot;р.&quot;_-;_-@_-"/>
    <numFmt numFmtId="165" formatCode="_-* #,##0.00_р_._-;\-* #,##0.00_р_._-;_-* \-??_р_._-;_-@_-"/>
    <numFmt numFmtId="166" formatCode="#,##0.00&quot;р.&quot;"/>
    <numFmt numFmtId="167" formatCode="#,##0;\-#,##0"/>
    <numFmt numFmtId="168" formatCode="#,##0_ ;\-#,##0\ "/>
  </numFmts>
  <fonts count="22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2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6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6"/>
      <color indexed="8"/>
      <name val="Arial"/>
      <family val="2"/>
      <charset val="204"/>
    </font>
    <font>
      <sz val="11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1"/>
      <color indexed="23"/>
      <name val="Arial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6" tint="0.59999389629810485"/>
        <bgColor indexed="55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165" fontId="10" fillId="0" borderId="0" applyFill="0" applyBorder="0" applyAlignment="0" applyProtection="0"/>
  </cellStyleXfs>
  <cellXfs count="213">
    <xf numFmtId="0" fontId="0" fillId="0" borderId="0" xfId="0"/>
    <xf numFmtId="0" fontId="5" fillId="0" borderId="0" xfId="0" applyFont="1" applyBorder="1" applyAlignment="1">
      <alignment vertical="top" wrapText="1"/>
    </xf>
    <xf numFmtId="166" fontId="5" fillId="0" borderId="0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166" fontId="9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7" fillId="5" borderId="2" xfId="1" applyFont="1" applyFill="1" applyBorder="1" applyAlignment="1">
      <alignment horizontal="left" vertical="center" wrapText="1"/>
    </xf>
    <xf numFmtId="167" fontId="7" fillId="5" borderId="2" xfId="1" applyNumberFormat="1" applyFont="1" applyFill="1" applyBorder="1" applyAlignment="1">
      <alignment horizontal="center" vertical="center" wrapText="1"/>
    </xf>
    <xf numFmtId="166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66" fontId="7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6" fontId="14" fillId="8" borderId="2" xfId="0" applyNumberFormat="1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7" fillId="5" borderId="2" xfId="1" applyFont="1" applyFill="1" applyBorder="1" applyAlignment="1">
      <alignment horizontal="left" vertical="center" wrapText="1"/>
    </xf>
    <xf numFmtId="166" fontId="17" fillId="8" borderId="2" xfId="0" applyNumberFormat="1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167" fontId="17" fillId="5" borderId="2" xfId="1" applyNumberFormat="1" applyFont="1" applyFill="1" applyBorder="1" applyAlignment="1">
      <alignment horizontal="center" vertical="center" wrapText="1"/>
    </xf>
    <xf numFmtId="166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167" fontId="17" fillId="0" borderId="2" xfId="1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2" borderId="2" xfId="15" applyFont="1" applyFill="1" applyBorder="1" applyAlignment="1">
      <alignment horizontal="left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justify" vertical="center"/>
    </xf>
    <xf numFmtId="0" fontId="17" fillId="2" borderId="1" xfId="0" applyFont="1" applyFill="1" applyBorder="1" applyAlignment="1">
      <alignment horizontal="center" vertical="center"/>
    </xf>
    <xf numFmtId="166" fontId="7" fillId="8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12" fillId="5" borderId="28" xfId="0" applyFont="1" applyFill="1" applyBorder="1"/>
    <xf numFmtId="0" fontId="12" fillId="5" borderId="32" xfId="0" applyFont="1" applyFill="1" applyBorder="1"/>
    <xf numFmtId="0" fontId="12" fillId="5" borderId="27" xfId="0" applyFont="1" applyFill="1" applyBorder="1"/>
    <xf numFmtId="0" fontId="7" fillId="5" borderId="13" xfId="1" applyFont="1" applyFill="1" applyBorder="1" applyAlignment="1">
      <alignment horizontal="left" vertical="center" wrapText="1"/>
    </xf>
    <xf numFmtId="167" fontId="7" fillId="5" borderId="13" xfId="1" applyNumberFormat="1" applyFont="1" applyFill="1" applyBorder="1" applyAlignment="1">
      <alignment horizontal="center" vertical="center" wrapText="1"/>
    </xf>
    <xf numFmtId="166" fontId="7" fillId="5" borderId="13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66" fontId="7" fillId="8" borderId="13" xfId="0" applyNumberFormat="1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13" fillId="4" borderId="14" xfId="1" applyFont="1" applyFill="1" applyBorder="1" applyAlignment="1">
      <alignment horizontal="left" vertical="center" wrapText="1"/>
    </xf>
    <xf numFmtId="0" fontId="13" fillId="4" borderId="15" xfId="1" applyFont="1" applyFill="1" applyBorder="1" applyAlignment="1">
      <alignment horizontal="left" vertical="center" wrapText="1"/>
    </xf>
    <xf numFmtId="0" fontId="13" fillId="4" borderId="16" xfId="1" applyFont="1" applyFill="1" applyBorder="1" applyAlignment="1">
      <alignment horizontal="left" vertical="center" wrapText="1"/>
    </xf>
    <xf numFmtId="0" fontId="7" fillId="5" borderId="26" xfId="1" applyFont="1" applyFill="1" applyBorder="1" applyAlignment="1">
      <alignment horizontal="left" vertical="center" wrapText="1"/>
    </xf>
    <xf numFmtId="167" fontId="7" fillId="5" borderId="26" xfId="1" applyNumberFormat="1" applyFont="1" applyFill="1" applyBorder="1" applyAlignment="1">
      <alignment horizontal="center" vertical="center" wrapText="1"/>
    </xf>
    <xf numFmtId="166" fontId="7" fillId="5" borderId="26" xfId="0" applyNumberFormat="1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166" fontId="7" fillId="8" borderId="26" xfId="0" applyNumberFormat="1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166" fontId="14" fillId="8" borderId="13" xfId="0" applyNumberFormat="1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66" fontId="14" fillId="8" borderId="26" xfId="0" applyNumberFormat="1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167" fontId="7" fillId="0" borderId="13" xfId="1" applyNumberFormat="1" applyFont="1" applyFill="1" applyBorder="1" applyAlignment="1">
      <alignment horizontal="center" vertical="center" wrapText="1"/>
    </xf>
    <xf numFmtId="166" fontId="7" fillId="0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5" borderId="32" xfId="1" applyFont="1" applyFill="1" applyBorder="1" applyAlignment="1">
      <alignment horizontal="left" vertical="center" wrapText="1"/>
    </xf>
    <xf numFmtId="167" fontId="7" fillId="5" borderId="32" xfId="1" applyNumberFormat="1" applyFont="1" applyFill="1" applyBorder="1" applyAlignment="1">
      <alignment horizontal="center" vertical="center" wrapText="1"/>
    </xf>
    <xf numFmtId="166" fontId="7" fillId="5" borderId="32" xfId="0" applyNumberFormat="1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166" fontId="7" fillId="8" borderId="32" xfId="0" applyNumberFormat="1" applyFont="1" applyFill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vertical="center" wrapText="1"/>
    </xf>
    <xf numFmtId="0" fontId="17" fillId="5" borderId="13" xfId="1" applyFont="1" applyFill="1" applyBorder="1" applyAlignment="1">
      <alignment horizontal="left" vertical="center" wrapText="1"/>
    </xf>
    <xf numFmtId="167" fontId="17" fillId="0" borderId="13" xfId="1" applyNumberFormat="1" applyFont="1" applyFill="1" applyBorder="1" applyAlignment="1">
      <alignment horizontal="center" vertical="center" wrapText="1"/>
    </xf>
    <xf numFmtId="166" fontId="17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66" fontId="17" fillId="8" borderId="13" xfId="0" applyNumberFormat="1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6" fillId="4" borderId="37" xfId="1" applyFont="1" applyFill="1" applyBorder="1" applyAlignment="1">
      <alignment horizontal="left" vertical="center" wrapText="1"/>
    </xf>
    <xf numFmtId="0" fontId="16" fillId="4" borderId="38" xfId="1" applyFont="1" applyFill="1" applyBorder="1" applyAlignment="1">
      <alignment horizontal="left" vertical="center" wrapText="1"/>
    </xf>
    <xf numFmtId="0" fontId="16" fillId="4" borderId="39" xfId="1" applyFont="1" applyFill="1" applyBorder="1" applyAlignment="1">
      <alignment horizontal="left" vertical="center" wrapText="1"/>
    </xf>
    <xf numFmtId="0" fontId="16" fillId="9" borderId="14" xfId="1" applyFont="1" applyFill="1" applyBorder="1" applyAlignment="1">
      <alignment horizontal="left" vertical="center" wrapText="1"/>
    </xf>
    <xf numFmtId="0" fontId="16" fillId="9" borderId="15" xfId="1" applyFont="1" applyFill="1" applyBorder="1" applyAlignment="1">
      <alignment horizontal="left" vertical="center" wrapText="1"/>
    </xf>
    <xf numFmtId="0" fontId="16" fillId="9" borderId="16" xfId="1" applyFont="1" applyFill="1" applyBorder="1" applyAlignment="1">
      <alignment horizontal="left" vertical="center" wrapText="1"/>
    </xf>
    <xf numFmtId="0" fontId="17" fillId="5" borderId="26" xfId="1" applyFont="1" applyFill="1" applyBorder="1" applyAlignment="1">
      <alignment horizontal="left" vertical="center" wrapText="1"/>
    </xf>
    <xf numFmtId="167" fontId="17" fillId="5" borderId="26" xfId="1" applyNumberFormat="1" applyFont="1" applyFill="1" applyBorder="1" applyAlignment="1">
      <alignment horizontal="center" vertical="center" wrapText="1"/>
    </xf>
    <xf numFmtId="166" fontId="17" fillId="5" borderId="26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166" fontId="17" fillId="8" borderId="26" xfId="0" applyNumberFormat="1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167" fontId="17" fillId="5" borderId="13" xfId="1" applyNumberFormat="1" applyFont="1" applyFill="1" applyBorder="1" applyAlignment="1">
      <alignment horizontal="center" vertical="center" wrapText="1"/>
    </xf>
    <xf numFmtId="166" fontId="17" fillId="5" borderId="13" xfId="0" applyNumberFormat="1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6" fillId="4" borderId="14" xfId="1" applyFont="1" applyFill="1" applyBorder="1" applyAlignment="1">
      <alignment horizontal="left" vertical="center" wrapText="1"/>
    </xf>
    <xf numFmtId="0" fontId="16" fillId="4" borderId="15" xfId="1" applyFont="1" applyFill="1" applyBorder="1" applyAlignment="1">
      <alignment horizontal="left" vertical="center" wrapText="1"/>
    </xf>
    <xf numFmtId="0" fontId="16" fillId="4" borderId="16" xfId="1" applyFont="1" applyFill="1" applyBorder="1" applyAlignment="1">
      <alignment horizontal="left" vertical="center" wrapText="1"/>
    </xf>
    <xf numFmtId="0" fontId="17" fillId="6" borderId="26" xfId="0" applyFont="1" applyFill="1" applyBorder="1" applyAlignment="1">
      <alignment horizontal="center" vertical="center" wrapText="1"/>
    </xf>
    <xf numFmtId="167" fontId="17" fillId="0" borderId="13" xfId="1" applyNumberFormat="1" applyFont="1" applyBorder="1" applyAlignment="1">
      <alignment horizontal="center" vertical="center" wrapText="1"/>
    </xf>
    <xf numFmtId="166" fontId="17" fillId="0" borderId="13" xfId="0" applyNumberFormat="1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6" borderId="26" xfId="1" applyFont="1" applyFill="1" applyBorder="1" applyAlignment="1">
      <alignment horizontal="left" vertical="center" wrapText="1"/>
    </xf>
    <xf numFmtId="167" fontId="17" fillId="2" borderId="26" xfId="1" applyNumberFormat="1" applyFont="1" applyFill="1" applyBorder="1" applyAlignment="1">
      <alignment horizontal="center" vertical="center" wrapText="1"/>
    </xf>
    <xf numFmtId="166" fontId="17" fillId="2" borderId="26" xfId="0" applyNumberFormat="1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vertical="center" wrapText="1"/>
    </xf>
    <xf numFmtId="0" fontId="17" fillId="5" borderId="13" xfId="0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167" fontId="7" fillId="0" borderId="26" xfId="1" applyNumberFormat="1" applyFon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2" borderId="13" xfId="15" applyFont="1" applyFill="1" applyBorder="1" applyAlignment="1">
      <alignment horizontal="left" vertical="center" wrapText="1"/>
    </xf>
    <xf numFmtId="0" fontId="7" fillId="2" borderId="13" xfId="15" applyFont="1" applyFill="1" applyBorder="1" applyAlignment="1">
      <alignment horizontal="center" vertical="center" wrapText="1"/>
    </xf>
    <xf numFmtId="0" fontId="17" fillId="2" borderId="41" xfId="0" applyNumberFormat="1" applyFont="1" applyFill="1" applyBorder="1" applyAlignment="1">
      <alignment horizontal="justify" vertical="center"/>
    </xf>
    <xf numFmtId="0" fontId="17" fillId="2" borderId="41" xfId="0" applyFont="1" applyFill="1" applyBorder="1" applyAlignment="1">
      <alignment horizontal="center" vertical="center"/>
    </xf>
    <xf numFmtId="166" fontId="7" fillId="8" borderId="41" xfId="0" applyNumberFormat="1" applyFont="1" applyFill="1" applyBorder="1" applyAlignment="1">
      <alignment horizontal="center" vertical="center"/>
    </xf>
    <xf numFmtId="0" fontId="17" fillId="8" borderId="41" xfId="0" applyFont="1" applyFill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166" fontId="13" fillId="8" borderId="19" xfId="0" applyNumberFormat="1" applyFont="1" applyFill="1" applyBorder="1" applyAlignment="1">
      <alignment horizontal="center" vertical="center" wrapText="1"/>
    </xf>
    <xf numFmtId="0" fontId="13" fillId="8" borderId="45" xfId="0" applyFont="1" applyFill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166" fontId="13" fillId="8" borderId="7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166" fontId="13" fillId="8" borderId="47" xfId="0" applyNumberFormat="1" applyFont="1" applyFill="1" applyBorder="1" applyAlignment="1">
      <alignment horizontal="center" vertical="center" wrapText="1"/>
    </xf>
    <xf numFmtId="166" fontId="13" fillId="8" borderId="31" xfId="0" applyNumberFormat="1" applyFont="1" applyFill="1" applyBorder="1" applyAlignment="1">
      <alignment horizontal="center" vertical="center" wrapText="1"/>
    </xf>
    <xf numFmtId="166" fontId="13" fillId="3" borderId="10" xfId="0" applyNumberFormat="1" applyFont="1" applyFill="1" applyBorder="1" applyAlignment="1">
      <alignment horizontal="center" vertical="center" wrapText="1"/>
    </xf>
    <xf numFmtId="9" fontId="13" fillId="8" borderId="47" xfId="0" applyNumberFormat="1" applyFont="1" applyFill="1" applyBorder="1" applyAlignment="1">
      <alignment horizontal="center" vertical="center" wrapText="1"/>
    </xf>
    <xf numFmtId="168" fontId="13" fillId="8" borderId="31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22" xfId="0" applyFont="1" applyBorder="1" applyAlignment="1">
      <alignment horizontal="right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11" fillId="10" borderId="9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 wrapText="1"/>
    </xf>
    <xf numFmtId="166" fontId="7" fillId="0" borderId="24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2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right" vertical="center" wrapText="1"/>
    </xf>
    <xf numFmtId="0" fontId="13" fillId="3" borderId="15" xfId="0" applyFont="1" applyFill="1" applyBorder="1" applyAlignment="1">
      <alignment horizontal="right" vertical="center" wrapText="1"/>
    </xf>
    <xf numFmtId="0" fontId="13" fillId="8" borderId="14" xfId="0" applyFont="1" applyFill="1" applyBorder="1" applyAlignment="1">
      <alignment horizontal="right" vertical="center" wrapText="1"/>
    </xf>
    <xf numFmtId="0" fontId="13" fillId="8" borderId="15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right" vertical="center" wrapText="1"/>
    </xf>
    <xf numFmtId="0" fontId="19" fillId="0" borderId="43" xfId="0" applyFont="1" applyBorder="1" applyAlignment="1">
      <alignment horizontal="right" vertical="center" wrapText="1"/>
    </xf>
    <xf numFmtId="0" fontId="19" fillId="0" borderId="44" xfId="0" applyFont="1" applyBorder="1" applyAlignment="1">
      <alignment horizontal="right" vertical="center" wrapText="1"/>
    </xf>
    <xf numFmtId="0" fontId="13" fillId="8" borderId="33" xfId="0" applyFont="1" applyFill="1" applyBorder="1" applyAlignment="1">
      <alignment horizontal="right" vertical="center" wrapText="1"/>
    </xf>
    <xf numFmtId="0" fontId="13" fillId="8" borderId="34" xfId="0" applyFont="1" applyFill="1" applyBorder="1" applyAlignment="1">
      <alignment horizontal="right" vertical="center" wrapText="1"/>
    </xf>
    <xf numFmtId="0" fontId="13" fillId="8" borderId="35" xfId="0" applyFont="1" applyFill="1" applyBorder="1" applyAlignment="1">
      <alignment horizontal="right" vertical="center" wrapText="1"/>
    </xf>
    <xf numFmtId="0" fontId="13" fillId="8" borderId="36" xfId="0" applyFont="1" applyFill="1" applyBorder="1" applyAlignment="1">
      <alignment horizontal="right" vertical="center" wrapText="1"/>
    </xf>
    <xf numFmtId="0" fontId="13" fillId="8" borderId="29" xfId="0" applyFont="1" applyFill="1" applyBorder="1" applyAlignment="1">
      <alignment horizontal="right" vertical="center" wrapText="1"/>
    </xf>
    <xf numFmtId="0" fontId="13" fillId="8" borderId="30" xfId="0" applyFont="1" applyFill="1" applyBorder="1" applyAlignment="1">
      <alignment horizontal="right" vertical="center" wrapText="1"/>
    </xf>
    <xf numFmtId="0" fontId="16" fillId="9" borderId="14" xfId="1" applyFont="1" applyFill="1" applyBorder="1" applyAlignment="1">
      <alignment vertical="center" wrapText="1"/>
    </xf>
    <xf numFmtId="0" fontId="16" fillId="9" borderId="15" xfId="1" applyFont="1" applyFill="1" applyBorder="1" applyAlignment="1">
      <alignment vertical="center" wrapText="1"/>
    </xf>
    <xf numFmtId="0" fontId="16" fillId="9" borderId="16" xfId="1" applyFont="1" applyFill="1" applyBorder="1" applyAlignment="1">
      <alignment vertical="center" wrapText="1"/>
    </xf>
    <xf numFmtId="0" fontId="16" fillId="9" borderId="17" xfId="1" applyFont="1" applyFill="1" applyBorder="1" applyAlignment="1">
      <alignment vertical="center" wrapText="1"/>
    </xf>
    <xf numFmtId="0" fontId="16" fillId="9" borderId="18" xfId="1" applyFont="1" applyFill="1" applyBorder="1" applyAlignment="1">
      <alignment vertical="center" wrapText="1"/>
    </xf>
    <xf numFmtId="0" fontId="16" fillId="9" borderId="19" xfId="1" applyFont="1" applyFill="1" applyBorder="1" applyAlignment="1">
      <alignment vertical="center" wrapText="1"/>
    </xf>
    <xf numFmtId="0" fontId="16" fillId="4" borderId="14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center" wrapText="1"/>
    </xf>
    <xf numFmtId="0" fontId="16" fillId="4" borderId="14" xfId="15" applyFont="1" applyFill="1" applyBorder="1" applyAlignment="1">
      <alignment vertical="center" wrapText="1"/>
    </xf>
    <xf numFmtId="0" fontId="16" fillId="4" borderId="15" xfId="15" applyFont="1" applyFill="1" applyBorder="1" applyAlignment="1">
      <alignment vertical="center" wrapText="1"/>
    </xf>
    <xf numFmtId="0" fontId="16" fillId="4" borderId="16" xfId="15" applyFont="1" applyFill="1" applyBorder="1" applyAlignment="1">
      <alignment vertical="center" wrapText="1"/>
    </xf>
    <xf numFmtId="0" fontId="16" fillId="9" borderId="14" xfId="15" applyFont="1" applyFill="1" applyBorder="1" applyAlignment="1">
      <alignment vertical="center" wrapText="1"/>
    </xf>
    <xf numFmtId="0" fontId="16" fillId="9" borderId="15" xfId="15" applyFont="1" applyFill="1" applyBorder="1" applyAlignment="1">
      <alignment vertical="center" wrapText="1"/>
    </xf>
    <xf numFmtId="0" fontId="16" fillId="9" borderId="16" xfId="15" applyFont="1" applyFill="1" applyBorder="1" applyAlignment="1">
      <alignment vertical="center" wrapText="1"/>
    </xf>
    <xf numFmtId="0" fontId="16" fillId="4" borderId="14" xfId="1" applyFont="1" applyFill="1" applyBorder="1" applyAlignment="1">
      <alignment vertical="center" wrapText="1"/>
    </xf>
    <xf numFmtId="0" fontId="16" fillId="4" borderId="15" xfId="1" applyFont="1" applyFill="1" applyBorder="1" applyAlignment="1">
      <alignment vertical="center" wrapText="1"/>
    </xf>
    <xf numFmtId="0" fontId="16" fillId="4" borderId="16" xfId="1" applyFont="1" applyFill="1" applyBorder="1" applyAlignment="1">
      <alignment vertical="center" wrapText="1"/>
    </xf>
    <xf numFmtId="0" fontId="13" fillId="8" borderId="40" xfId="0" applyFont="1" applyFill="1" applyBorder="1" applyAlignment="1">
      <alignment horizontal="right" vertical="center" wrapText="1"/>
    </xf>
    <xf numFmtId="0" fontId="19" fillId="0" borderId="20" xfId="0" applyFont="1" applyBorder="1" applyAlignment="1">
      <alignment horizontal="center" vertical="center" wrapText="1"/>
    </xf>
    <xf numFmtId="9" fontId="13" fillId="8" borderId="48" xfId="0" applyNumberFormat="1" applyFont="1" applyFill="1" applyBorder="1" applyAlignment="1">
      <alignment horizontal="center" vertical="center" wrapText="1"/>
    </xf>
    <xf numFmtId="168" fontId="13" fillId="8" borderId="49" xfId="0" applyNumberFormat="1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right" vertical="center" wrapText="1"/>
    </xf>
    <xf numFmtId="0" fontId="13" fillId="8" borderId="7" xfId="0" applyFont="1" applyFill="1" applyBorder="1" applyAlignment="1">
      <alignment horizontal="right" vertical="center" wrapText="1"/>
    </xf>
    <xf numFmtId="0" fontId="19" fillId="0" borderId="11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right" vertical="center" wrapText="1"/>
    </xf>
  </cellXfs>
  <cellStyles count="23">
    <cellStyle name="Excel Built-in Normal" xfId="1"/>
    <cellStyle name="Денежный 2 2" xfId="2"/>
    <cellStyle name="Денежный 2 3" xfId="3"/>
    <cellStyle name="Денежный 2 4" xfId="4"/>
    <cellStyle name="Обычный" xfId="0" builtinId="0"/>
    <cellStyle name="Обычный 10" xfId="5"/>
    <cellStyle name="Обычный 10 2" xfId="6"/>
    <cellStyle name="Обычный 10 3" xfId="7"/>
    <cellStyle name="Обычный 11" xfId="8"/>
    <cellStyle name="Обычный 12" xfId="9"/>
    <cellStyle name="Обычный 12 5" xfId="10"/>
    <cellStyle name="Обычный 16" xfId="11"/>
    <cellStyle name="Обычный 2" xfId="12"/>
    <cellStyle name="Обычный 2 2" xfId="13"/>
    <cellStyle name="Обычный 3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8 3" xfId="20"/>
    <cellStyle name="Стиль 1" xfId="21"/>
    <cellStyle name="Финансовый 12" xfId="22"/>
  </cellStyles>
  <dxfs count="10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3048000</xdr:colOff>
      <xdr:row>29</xdr:row>
      <xdr:rowOff>390525</xdr:rowOff>
    </xdr:from>
    <xdr:to>
      <xdr:col>0</xdr:col>
      <xdr:colOff>3533775</xdr:colOff>
      <xdr:row>29</xdr:row>
      <xdr:rowOff>533400</xdr:rowOff>
    </xdr:to>
    <xdr:pic>
      <xdr:nvPicPr>
        <xdr:cNvPr id="2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53300"/>
          <a:ext cx="485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5753100</xdr:colOff>
      <xdr:row>28</xdr:row>
      <xdr:rowOff>381000</xdr:rowOff>
    </xdr:from>
    <xdr:to>
      <xdr:col>0</xdr:col>
      <xdr:colOff>6229350</xdr:colOff>
      <xdr:row>29</xdr:row>
      <xdr:rowOff>0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6800850"/>
          <a:ext cx="476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44</xdr:row>
      <xdr:rowOff>0</xdr:rowOff>
    </xdr:from>
    <xdr:to>
      <xdr:col>0</xdr:col>
      <xdr:colOff>676275</xdr:colOff>
      <xdr:row>44</xdr:row>
      <xdr:rowOff>0</xdr:rowOff>
    </xdr:to>
    <xdr:pic>
      <xdr:nvPicPr>
        <xdr:cNvPr id="4" name="Рисунок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363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88"/>
  <sheetViews>
    <sheetView tabSelected="1" workbookViewId="0">
      <selection activeCell="D14" sqref="D14:D16"/>
    </sheetView>
  </sheetViews>
  <sheetFormatPr defaultRowHeight="15" x14ac:dyDescent="0.25"/>
  <cols>
    <col min="1" max="1" width="62.7109375" customWidth="1"/>
    <col min="2" max="2" width="12" customWidth="1"/>
    <col min="3" max="3" width="11.85546875" customWidth="1"/>
    <col min="4" max="4" width="9.42578125" customWidth="1"/>
    <col min="5" max="5" width="10.28515625" customWidth="1"/>
    <col min="6" max="6" width="13.140625" customWidth="1"/>
    <col min="7" max="7" width="10" customWidth="1"/>
    <col min="8" max="8" width="14.42578125" customWidth="1"/>
  </cols>
  <sheetData>
    <row r="1" spans="1:8" x14ac:dyDescent="0.25">
      <c r="A1" s="154" t="s">
        <v>173</v>
      </c>
      <c r="B1" s="155"/>
      <c r="C1" s="155"/>
      <c r="D1" s="155"/>
      <c r="E1" s="155"/>
      <c r="F1" s="155"/>
      <c r="G1" s="155"/>
      <c r="H1" s="156"/>
    </row>
    <row r="2" spans="1:8" ht="15.75" thickBot="1" x14ac:dyDescent="0.3">
      <c r="A2" s="3"/>
      <c r="B2" s="1"/>
      <c r="C2" s="2"/>
      <c r="D2" s="4"/>
      <c r="E2" s="4"/>
      <c r="F2" s="4"/>
      <c r="G2" s="4"/>
      <c r="H2" s="5"/>
    </row>
    <row r="3" spans="1:8" ht="27" thickBot="1" x14ac:dyDescent="0.45">
      <c r="A3" s="157" t="s">
        <v>31</v>
      </c>
      <c r="B3" s="158"/>
      <c r="C3" s="158"/>
      <c r="D3" s="158"/>
      <c r="E3" s="158"/>
      <c r="F3" s="158"/>
      <c r="G3" s="158"/>
      <c r="H3" s="159"/>
    </row>
    <row r="4" spans="1:8" ht="15.75" thickBot="1" x14ac:dyDescent="0.3">
      <c r="A4" s="160" t="s">
        <v>174</v>
      </c>
      <c r="B4" s="1"/>
      <c r="C4" s="2"/>
      <c r="D4" s="4"/>
      <c r="E4" s="4"/>
      <c r="F4" s="4"/>
      <c r="G4" s="4"/>
      <c r="H4" s="5"/>
    </row>
    <row r="5" spans="1:8" ht="24" customHeight="1" thickBot="1" x14ac:dyDescent="0.3">
      <c r="A5" s="161"/>
      <c r="B5" s="13" t="s">
        <v>0</v>
      </c>
      <c r="C5" s="11"/>
      <c r="D5" s="12" t="s">
        <v>1</v>
      </c>
      <c r="E5" s="9"/>
      <c r="F5" s="163"/>
      <c r="G5" s="164"/>
      <c r="H5" s="10" t="s">
        <v>188</v>
      </c>
    </row>
    <row r="6" spans="1:8" ht="15.75" thickBot="1" x14ac:dyDescent="0.3">
      <c r="A6" s="161"/>
      <c r="B6" s="14" t="s">
        <v>2</v>
      </c>
      <c r="C6" s="165"/>
      <c r="D6" s="166"/>
      <c r="E6" s="167"/>
      <c r="F6" s="167"/>
      <c r="G6" s="168"/>
      <c r="H6" s="16"/>
    </row>
    <row r="7" spans="1:8" ht="21.75" customHeight="1" thickBot="1" x14ac:dyDescent="0.3">
      <c r="A7" s="161"/>
      <c r="B7" s="14" t="s">
        <v>3</v>
      </c>
      <c r="C7" s="165"/>
      <c r="D7" s="167"/>
      <c r="E7" s="167"/>
      <c r="F7" s="167"/>
      <c r="G7" s="168"/>
      <c r="H7" s="17"/>
    </row>
    <row r="8" spans="1:8" ht="24" customHeight="1" thickBot="1" x14ac:dyDescent="0.3">
      <c r="A8" s="161"/>
      <c r="B8" s="15" t="s">
        <v>4</v>
      </c>
      <c r="C8" s="169"/>
      <c r="D8" s="170"/>
      <c r="E8" s="170"/>
      <c r="F8" s="170"/>
      <c r="G8" s="171"/>
      <c r="H8" s="10" t="s">
        <v>189</v>
      </c>
    </row>
    <row r="9" spans="1:8" ht="15.75" thickBot="1" x14ac:dyDescent="0.3">
      <c r="A9" s="162"/>
      <c r="B9" s="6"/>
      <c r="C9" s="7"/>
      <c r="D9" s="8"/>
      <c r="E9" s="8"/>
      <c r="F9" s="8"/>
      <c r="G9" s="8"/>
      <c r="H9" s="18"/>
    </row>
    <row r="10" spans="1:8" ht="15.75" thickBot="1" x14ac:dyDescent="0.3"/>
    <row r="11" spans="1:8" ht="33" customHeight="1" thickBot="1" x14ac:dyDescent="0.3">
      <c r="A11" s="51" t="s">
        <v>29</v>
      </c>
      <c r="B11" s="52" t="s">
        <v>193</v>
      </c>
      <c r="C11" s="52" t="s">
        <v>184</v>
      </c>
      <c r="D11" s="53" t="s">
        <v>185</v>
      </c>
      <c r="E11" s="153" t="s">
        <v>190</v>
      </c>
      <c r="F11" s="53" t="s">
        <v>186</v>
      </c>
      <c r="G11" s="52" t="s">
        <v>191</v>
      </c>
      <c r="H11" s="54" t="s">
        <v>187</v>
      </c>
    </row>
    <row r="12" spans="1:8" ht="15.75" thickBot="1" x14ac:dyDescent="0.3">
      <c r="A12" s="55"/>
      <c r="B12" s="56"/>
      <c r="C12" s="56"/>
      <c r="D12" s="56"/>
      <c r="E12" s="56"/>
      <c r="F12" s="56"/>
      <c r="G12" s="56"/>
      <c r="H12" s="57"/>
    </row>
    <row r="13" spans="1:8" ht="15.75" thickBot="1" x14ac:dyDescent="0.3">
      <c r="A13" s="65" t="s">
        <v>32</v>
      </c>
      <c r="B13" s="66"/>
      <c r="C13" s="66"/>
      <c r="D13" s="66"/>
      <c r="E13" s="66"/>
      <c r="F13" s="66"/>
      <c r="G13" s="66"/>
      <c r="H13" s="67"/>
    </row>
    <row r="14" spans="1:8" ht="30.75" customHeight="1" x14ac:dyDescent="0.25">
      <c r="A14" s="58" t="s">
        <v>33</v>
      </c>
      <c r="B14" s="59">
        <v>430</v>
      </c>
      <c r="C14" s="60">
        <v>2350</v>
      </c>
      <c r="D14" s="61"/>
      <c r="E14" s="61">
        <f>H9</f>
        <v>0</v>
      </c>
      <c r="F14" s="62">
        <f>C14*D14*E14</f>
        <v>0</v>
      </c>
      <c r="G14" s="63">
        <f>B14*D14*E14</f>
        <v>0</v>
      </c>
      <c r="H14" s="64"/>
    </row>
    <row r="15" spans="1:8" x14ac:dyDescent="0.25">
      <c r="A15" s="19" t="s">
        <v>34</v>
      </c>
      <c r="B15" s="20">
        <v>205</v>
      </c>
      <c r="C15" s="21">
        <v>800</v>
      </c>
      <c r="D15" s="22"/>
      <c r="E15" s="22">
        <f>H9</f>
        <v>0</v>
      </c>
      <c r="F15" s="23">
        <f t="shared" ref="F15:F20" si="0">C15*D15*E15</f>
        <v>0</v>
      </c>
      <c r="G15" s="24">
        <f t="shared" ref="G15:G20" si="1">B15*D15*E15</f>
        <v>0</v>
      </c>
      <c r="H15" s="25"/>
    </row>
    <row r="16" spans="1:8" x14ac:dyDescent="0.25">
      <c r="A16" s="19" t="s">
        <v>35</v>
      </c>
      <c r="B16" s="20">
        <v>100</v>
      </c>
      <c r="C16" s="21">
        <v>800</v>
      </c>
      <c r="D16" s="22"/>
      <c r="E16" s="22">
        <f>H9</f>
        <v>0</v>
      </c>
      <c r="F16" s="23">
        <f t="shared" si="0"/>
        <v>0</v>
      </c>
      <c r="G16" s="24">
        <f t="shared" si="1"/>
        <v>0</v>
      </c>
      <c r="H16" s="25"/>
    </row>
    <row r="17" spans="1:8" x14ac:dyDescent="0.25">
      <c r="A17" s="19" t="s">
        <v>36</v>
      </c>
      <c r="B17" s="20">
        <v>200</v>
      </c>
      <c r="C17" s="21">
        <v>650</v>
      </c>
      <c r="D17" s="22"/>
      <c r="E17" s="22">
        <f>H9</f>
        <v>0</v>
      </c>
      <c r="F17" s="23">
        <f t="shared" si="0"/>
        <v>0</v>
      </c>
      <c r="G17" s="24">
        <f t="shared" si="1"/>
        <v>0</v>
      </c>
      <c r="H17" s="25"/>
    </row>
    <row r="18" spans="1:8" x14ac:dyDescent="0.25">
      <c r="A18" s="19" t="s">
        <v>37</v>
      </c>
      <c r="B18" s="20">
        <v>315</v>
      </c>
      <c r="C18" s="21">
        <v>500</v>
      </c>
      <c r="D18" s="22"/>
      <c r="E18" s="22">
        <f>H9</f>
        <v>0</v>
      </c>
      <c r="F18" s="23">
        <f t="shared" si="0"/>
        <v>0</v>
      </c>
      <c r="G18" s="24">
        <f t="shared" si="1"/>
        <v>0</v>
      </c>
      <c r="H18" s="25"/>
    </row>
    <row r="19" spans="1:8" x14ac:dyDescent="0.25">
      <c r="A19" s="19" t="s">
        <v>38</v>
      </c>
      <c r="B19" s="20">
        <v>355</v>
      </c>
      <c r="C19" s="21">
        <v>1300</v>
      </c>
      <c r="D19" s="22"/>
      <c r="E19" s="22">
        <f>H9</f>
        <v>0</v>
      </c>
      <c r="F19" s="23">
        <f t="shared" si="0"/>
        <v>0</v>
      </c>
      <c r="G19" s="24">
        <f t="shared" si="1"/>
        <v>0</v>
      </c>
      <c r="H19" s="25"/>
    </row>
    <row r="20" spans="1:8" ht="29.25" thickBot="1" x14ac:dyDescent="0.3">
      <c r="A20" s="68" t="s">
        <v>39</v>
      </c>
      <c r="B20" s="69">
        <v>300</v>
      </c>
      <c r="C20" s="70">
        <v>800</v>
      </c>
      <c r="D20" s="71"/>
      <c r="E20" s="71">
        <f>H9</f>
        <v>0</v>
      </c>
      <c r="F20" s="72">
        <f t="shared" si="0"/>
        <v>0</v>
      </c>
      <c r="G20" s="73">
        <f t="shared" si="1"/>
        <v>0</v>
      </c>
      <c r="H20" s="74"/>
    </row>
    <row r="21" spans="1:8" ht="15.75" thickBot="1" x14ac:dyDescent="0.3">
      <c r="A21" s="65" t="s">
        <v>5</v>
      </c>
      <c r="B21" s="66"/>
      <c r="C21" s="66"/>
      <c r="D21" s="66"/>
      <c r="E21" s="66"/>
      <c r="F21" s="66"/>
      <c r="G21" s="66"/>
      <c r="H21" s="67"/>
    </row>
    <row r="22" spans="1:8" ht="28.5" x14ac:dyDescent="0.25">
      <c r="A22" s="58" t="s">
        <v>40</v>
      </c>
      <c r="B22" s="59">
        <v>550</v>
      </c>
      <c r="C22" s="60">
        <v>1900</v>
      </c>
      <c r="D22" s="75"/>
      <c r="E22" s="75">
        <f>H9</f>
        <v>0</v>
      </c>
      <c r="F22" s="76">
        <f>C22*D22*E22</f>
        <v>0</v>
      </c>
      <c r="G22" s="77">
        <f>B22*D22*E22</f>
        <v>0</v>
      </c>
      <c r="H22" s="64"/>
    </row>
    <row r="23" spans="1:8" x14ac:dyDescent="0.25">
      <c r="A23" s="19" t="s">
        <v>41</v>
      </c>
      <c r="B23" s="20">
        <v>200</v>
      </c>
      <c r="C23" s="21">
        <v>520</v>
      </c>
      <c r="D23" s="26"/>
      <c r="E23" s="26">
        <f>H9</f>
        <v>0</v>
      </c>
      <c r="F23" s="27">
        <f t="shared" ref="F23:F33" si="2">C23*D23*E23</f>
        <v>0</v>
      </c>
      <c r="G23" s="28">
        <f t="shared" ref="G23:G33" si="3">B23*D23*E23</f>
        <v>0</v>
      </c>
      <c r="H23" s="25"/>
    </row>
    <row r="24" spans="1:8" ht="33" customHeight="1" x14ac:dyDescent="0.25">
      <c r="A24" s="19" t="s">
        <v>175</v>
      </c>
      <c r="B24" s="20">
        <v>170</v>
      </c>
      <c r="C24" s="21">
        <v>590</v>
      </c>
      <c r="D24" s="26"/>
      <c r="E24" s="26">
        <f>H9</f>
        <v>0</v>
      </c>
      <c r="F24" s="27">
        <f t="shared" si="2"/>
        <v>0</v>
      </c>
      <c r="G24" s="28">
        <f t="shared" si="3"/>
        <v>0</v>
      </c>
      <c r="H24" s="25"/>
    </row>
    <row r="25" spans="1:8" ht="57" x14ac:dyDescent="0.25">
      <c r="A25" s="19" t="s">
        <v>176</v>
      </c>
      <c r="B25" s="20">
        <v>280</v>
      </c>
      <c r="C25" s="21">
        <v>650</v>
      </c>
      <c r="D25" s="26"/>
      <c r="E25" s="26">
        <f>H9</f>
        <v>0</v>
      </c>
      <c r="F25" s="27">
        <f t="shared" si="2"/>
        <v>0</v>
      </c>
      <c r="G25" s="28">
        <f t="shared" si="3"/>
        <v>0</v>
      </c>
      <c r="H25" s="25"/>
    </row>
    <row r="26" spans="1:8" x14ac:dyDescent="0.25">
      <c r="A26" s="19" t="s">
        <v>177</v>
      </c>
      <c r="B26" s="20">
        <v>115</v>
      </c>
      <c r="C26" s="21">
        <v>600</v>
      </c>
      <c r="D26" s="26"/>
      <c r="E26" s="26">
        <f>H9</f>
        <v>0</v>
      </c>
      <c r="F26" s="27">
        <f t="shared" si="2"/>
        <v>0</v>
      </c>
      <c r="G26" s="28">
        <f t="shared" si="3"/>
        <v>0</v>
      </c>
      <c r="H26" s="25"/>
    </row>
    <row r="27" spans="1:8" x14ac:dyDescent="0.25">
      <c r="A27" s="19" t="s">
        <v>23</v>
      </c>
      <c r="B27" s="20">
        <v>220</v>
      </c>
      <c r="C27" s="21">
        <v>750</v>
      </c>
      <c r="D27" s="26"/>
      <c r="E27" s="26">
        <f>H9</f>
        <v>0</v>
      </c>
      <c r="F27" s="27">
        <f t="shared" si="2"/>
        <v>0</v>
      </c>
      <c r="G27" s="28">
        <f t="shared" si="3"/>
        <v>0</v>
      </c>
      <c r="H27" s="25"/>
    </row>
    <row r="28" spans="1:8" x14ac:dyDescent="0.25">
      <c r="A28" s="19" t="s">
        <v>6</v>
      </c>
      <c r="B28" s="20">
        <v>215</v>
      </c>
      <c r="C28" s="21">
        <v>900</v>
      </c>
      <c r="D28" s="26"/>
      <c r="E28" s="26">
        <f>H9</f>
        <v>0</v>
      </c>
      <c r="F28" s="27">
        <f t="shared" si="2"/>
        <v>0</v>
      </c>
      <c r="G28" s="28">
        <f t="shared" si="3"/>
        <v>0</v>
      </c>
      <c r="H28" s="25"/>
    </row>
    <row r="29" spans="1:8" ht="57" x14ac:dyDescent="0.25">
      <c r="A29" s="19" t="s">
        <v>178</v>
      </c>
      <c r="B29" s="20">
        <v>160</v>
      </c>
      <c r="C29" s="21">
        <v>800</v>
      </c>
      <c r="D29" s="26"/>
      <c r="E29" s="26">
        <f>H9</f>
        <v>0</v>
      </c>
      <c r="F29" s="27">
        <f t="shared" si="2"/>
        <v>0</v>
      </c>
      <c r="G29" s="28">
        <f t="shared" si="3"/>
        <v>0</v>
      </c>
      <c r="H29" s="25"/>
    </row>
    <row r="30" spans="1:8" ht="57" x14ac:dyDescent="0.25">
      <c r="A30" s="19" t="s">
        <v>179</v>
      </c>
      <c r="B30" s="20">
        <v>250</v>
      </c>
      <c r="C30" s="21">
        <v>550</v>
      </c>
      <c r="D30" s="26"/>
      <c r="E30" s="26">
        <f>H9</f>
        <v>0</v>
      </c>
      <c r="F30" s="27">
        <f t="shared" si="2"/>
        <v>0</v>
      </c>
      <c r="G30" s="28">
        <f t="shared" si="3"/>
        <v>0</v>
      </c>
      <c r="H30" s="25"/>
    </row>
    <row r="31" spans="1:8" x14ac:dyDescent="0.25">
      <c r="A31" s="19" t="s">
        <v>42</v>
      </c>
      <c r="B31" s="20">
        <v>320</v>
      </c>
      <c r="C31" s="21">
        <v>480</v>
      </c>
      <c r="D31" s="26"/>
      <c r="E31" s="26">
        <f>H9</f>
        <v>0</v>
      </c>
      <c r="F31" s="27">
        <f t="shared" si="2"/>
        <v>0</v>
      </c>
      <c r="G31" s="28">
        <f t="shared" si="3"/>
        <v>0</v>
      </c>
      <c r="H31" s="25"/>
    </row>
    <row r="32" spans="1:8" x14ac:dyDescent="0.25">
      <c r="A32" s="19" t="s">
        <v>43</v>
      </c>
      <c r="B32" s="20">
        <v>340</v>
      </c>
      <c r="C32" s="21">
        <v>950</v>
      </c>
      <c r="D32" s="26"/>
      <c r="E32" s="26">
        <f>H9</f>
        <v>0</v>
      </c>
      <c r="F32" s="27">
        <f t="shared" si="2"/>
        <v>0</v>
      </c>
      <c r="G32" s="28">
        <f t="shared" si="3"/>
        <v>0</v>
      </c>
      <c r="H32" s="25"/>
    </row>
    <row r="33" spans="1:8" ht="29.25" thickBot="1" x14ac:dyDescent="0.3">
      <c r="A33" s="68" t="s">
        <v>44</v>
      </c>
      <c r="B33" s="69">
        <v>370</v>
      </c>
      <c r="C33" s="70">
        <v>510</v>
      </c>
      <c r="D33" s="78"/>
      <c r="E33" s="78">
        <f>H9</f>
        <v>0</v>
      </c>
      <c r="F33" s="79">
        <f t="shared" si="2"/>
        <v>0</v>
      </c>
      <c r="G33" s="80">
        <f t="shared" si="3"/>
        <v>0</v>
      </c>
      <c r="H33" s="81"/>
    </row>
    <row r="34" spans="1:8" ht="15.75" thickBot="1" x14ac:dyDescent="0.3">
      <c r="A34" s="65" t="s">
        <v>7</v>
      </c>
      <c r="B34" s="66"/>
      <c r="C34" s="66"/>
      <c r="D34" s="66"/>
      <c r="E34" s="66"/>
      <c r="F34" s="66"/>
      <c r="G34" s="66"/>
      <c r="H34" s="67"/>
    </row>
    <row r="35" spans="1:8" ht="29.25" customHeight="1" x14ac:dyDescent="0.25">
      <c r="A35" s="58" t="s">
        <v>45</v>
      </c>
      <c r="B35" s="82">
        <v>390</v>
      </c>
      <c r="C35" s="83">
        <v>450</v>
      </c>
      <c r="D35" s="84"/>
      <c r="E35" s="84">
        <f>H9</f>
        <v>0</v>
      </c>
      <c r="F35" s="62">
        <f t="shared" ref="F35:F40" si="4">C35*D35*E35</f>
        <v>0</v>
      </c>
      <c r="G35" s="63">
        <f t="shared" ref="G35:G40" si="5">B35*D35*E35</f>
        <v>0</v>
      </c>
      <c r="H35" s="85"/>
    </row>
    <row r="36" spans="1:8" x14ac:dyDescent="0.25">
      <c r="A36" s="19" t="s">
        <v>50</v>
      </c>
      <c r="B36" s="20">
        <v>450</v>
      </c>
      <c r="C36" s="21">
        <v>650</v>
      </c>
      <c r="D36" s="22"/>
      <c r="E36" s="22">
        <f>H9</f>
        <v>0</v>
      </c>
      <c r="F36" s="23">
        <f t="shared" si="4"/>
        <v>0</v>
      </c>
      <c r="G36" s="24">
        <f t="shared" si="5"/>
        <v>0</v>
      </c>
      <c r="H36" s="25"/>
    </row>
    <row r="37" spans="1:8" x14ac:dyDescent="0.25">
      <c r="A37" s="19" t="s">
        <v>47</v>
      </c>
      <c r="B37" s="20">
        <v>125</v>
      </c>
      <c r="C37" s="21">
        <v>300</v>
      </c>
      <c r="D37" s="22"/>
      <c r="E37" s="22">
        <f>H9</f>
        <v>0</v>
      </c>
      <c r="F37" s="23">
        <f t="shared" si="4"/>
        <v>0</v>
      </c>
      <c r="G37" s="24">
        <f t="shared" si="5"/>
        <v>0</v>
      </c>
      <c r="H37" s="25"/>
    </row>
    <row r="38" spans="1:8" x14ac:dyDescent="0.25">
      <c r="A38" s="19" t="s">
        <v>49</v>
      </c>
      <c r="B38" s="20">
        <v>300</v>
      </c>
      <c r="C38" s="21">
        <v>790</v>
      </c>
      <c r="D38" s="22"/>
      <c r="E38" s="22">
        <f>H9</f>
        <v>0</v>
      </c>
      <c r="F38" s="23">
        <f t="shared" si="4"/>
        <v>0</v>
      </c>
      <c r="G38" s="24">
        <f t="shared" si="5"/>
        <v>0</v>
      </c>
      <c r="H38" s="25"/>
    </row>
    <row r="39" spans="1:8" x14ac:dyDescent="0.25">
      <c r="A39" s="19" t="s">
        <v>48</v>
      </c>
      <c r="B39" s="20">
        <v>60</v>
      </c>
      <c r="C39" s="21">
        <v>100</v>
      </c>
      <c r="D39" s="22"/>
      <c r="E39" s="22">
        <f>H9</f>
        <v>0</v>
      </c>
      <c r="F39" s="23">
        <f t="shared" si="4"/>
        <v>0</v>
      </c>
      <c r="G39" s="24">
        <f t="shared" si="5"/>
        <v>0</v>
      </c>
      <c r="H39" s="25"/>
    </row>
    <row r="40" spans="1:8" ht="15.75" thickBot="1" x14ac:dyDescent="0.3">
      <c r="A40" s="68" t="s">
        <v>46</v>
      </c>
      <c r="B40" s="69">
        <v>230</v>
      </c>
      <c r="C40" s="70">
        <v>750</v>
      </c>
      <c r="D40" s="71"/>
      <c r="E40" s="71">
        <f>H9</f>
        <v>0</v>
      </c>
      <c r="F40" s="72">
        <f t="shared" si="4"/>
        <v>0</v>
      </c>
      <c r="G40" s="73">
        <f t="shared" si="5"/>
        <v>0</v>
      </c>
      <c r="H40" s="74"/>
    </row>
    <row r="41" spans="1:8" ht="15.75" thickBot="1" x14ac:dyDescent="0.3">
      <c r="A41" s="65" t="s">
        <v>8</v>
      </c>
      <c r="B41" s="66"/>
      <c r="C41" s="66"/>
      <c r="D41" s="66"/>
      <c r="E41" s="66"/>
      <c r="F41" s="66"/>
      <c r="G41" s="66"/>
      <c r="H41" s="67"/>
    </row>
    <row r="42" spans="1:8" ht="29.25" thickBot="1" x14ac:dyDescent="0.3">
      <c r="A42" s="86" t="s">
        <v>51</v>
      </c>
      <c r="B42" s="87">
        <v>500</v>
      </c>
      <c r="C42" s="88">
        <v>770</v>
      </c>
      <c r="D42" s="89"/>
      <c r="E42" s="89">
        <f>H9</f>
        <v>0</v>
      </c>
      <c r="F42" s="90">
        <f>C42*D42*E42</f>
        <v>0</v>
      </c>
      <c r="G42" s="91">
        <f>B42*D42*E42</f>
        <v>0</v>
      </c>
      <c r="H42" s="92"/>
    </row>
    <row r="43" spans="1:8" ht="15.75" thickBot="1" x14ac:dyDescent="0.3">
      <c r="A43" s="102" t="s">
        <v>9</v>
      </c>
      <c r="B43" s="103"/>
      <c r="C43" s="103"/>
      <c r="D43" s="103"/>
      <c r="E43" s="103"/>
      <c r="F43" s="103"/>
      <c r="G43" s="103"/>
      <c r="H43" s="104"/>
    </row>
    <row r="44" spans="1:8" ht="15.75" thickBot="1" x14ac:dyDescent="0.3">
      <c r="A44" s="99" t="s">
        <v>10</v>
      </c>
      <c r="B44" s="100"/>
      <c r="C44" s="100"/>
      <c r="D44" s="100"/>
      <c r="E44" s="100"/>
      <c r="F44" s="100"/>
      <c r="G44" s="100"/>
      <c r="H44" s="101"/>
    </row>
    <row r="45" spans="1:8" ht="28.5" x14ac:dyDescent="0.25">
      <c r="A45" s="93" t="s">
        <v>52</v>
      </c>
      <c r="B45" s="94">
        <v>250</v>
      </c>
      <c r="C45" s="95">
        <v>580</v>
      </c>
      <c r="D45" s="96"/>
      <c r="E45" s="96">
        <f>H9</f>
        <v>0</v>
      </c>
      <c r="F45" s="97">
        <f>C45*D45*E45</f>
        <v>0</v>
      </c>
      <c r="G45" s="98">
        <f>B45*D45*E45</f>
        <v>0</v>
      </c>
      <c r="H45" s="85"/>
    </row>
    <row r="46" spans="1:8" ht="42.75" x14ac:dyDescent="0.25">
      <c r="A46" s="31" t="s">
        <v>53</v>
      </c>
      <c r="B46" s="34">
        <v>270</v>
      </c>
      <c r="C46" s="35">
        <v>870</v>
      </c>
      <c r="D46" s="36"/>
      <c r="E46" s="36">
        <f>H9</f>
        <v>0</v>
      </c>
      <c r="F46" s="32">
        <f>C46*D46*E46</f>
        <v>0</v>
      </c>
      <c r="G46" s="33">
        <f>B46*D46*E46</f>
        <v>0</v>
      </c>
      <c r="H46" s="25"/>
    </row>
    <row r="47" spans="1:8" x14ac:dyDescent="0.25">
      <c r="A47" s="31" t="s">
        <v>54</v>
      </c>
      <c r="B47" s="34">
        <v>230</v>
      </c>
      <c r="C47" s="35">
        <v>780</v>
      </c>
      <c r="D47" s="36"/>
      <c r="E47" s="36">
        <f>H9</f>
        <v>0</v>
      </c>
      <c r="F47" s="32">
        <f>C47*D47*E47</f>
        <v>0</v>
      </c>
      <c r="G47" s="33">
        <f>B47*D47*E47</f>
        <v>0</v>
      </c>
      <c r="H47" s="25"/>
    </row>
    <row r="48" spans="1:8" x14ac:dyDescent="0.25">
      <c r="A48" s="31" t="s">
        <v>55</v>
      </c>
      <c r="B48" s="34">
        <v>220</v>
      </c>
      <c r="C48" s="35">
        <v>590</v>
      </c>
      <c r="D48" s="36"/>
      <c r="E48" s="36">
        <f>H9</f>
        <v>0</v>
      </c>
      <c r="F48" s="32">
        <f>C48*D48*E48</f>
        <v>0</v>
      </c>
      <c r="G48" s="33">
        <f>B48*D48*E48</f>
        <v>0</v>
      </c>
      <c r="H48" s="25"/>
    </row>
    <row r="49" spans="1:8" ht="28.5" x14ac:dyDescent="0.25">
      <c r="A49" s="31" t="s">
        <v>56</v>
      </c>
      <c r="B49" s="34">
        <v>300</v>
      </c>
      <c r="C49" s="35">
        <v>450</v>
      </c>
      <c r="D49" s="36"/>
      <c r="E49" s="36">
        <f>H9</f>
        <v>0</v>
      </c>
      <c r="F49" s="32">
        <f>C49*D49*E49</f>
        <v>0</v>
      </c>
      <c r="G49" s="33">
        <f>B49*D49*E49</f>
        <v>0</v>
      </c>
      <c r="H49" s="37"/>
    </row>
    <row r="50" spans="1:8" x14ac:dyDescent="0.25">
      <c r="A50" s="30" t="s">
        <v>11</v>
      </c>
      <c r="B50" s="30"/>
      <c r="C50" s="30"/>
      <c r="D50" s="30"/>
      <c r="E50" s="30"/>
      <c r="F50" s="30"/>
      <c r="G50" s="30"/>
      <c r="H50" s="30"/>
    </row>
    <row r="51" spans="1:8" ht="44.25" customHeight="1" x14ac:dyDescent="0.25">
      <c r="A51" s="31" t="s">
        <v>180</v>
      </c>
      <c r="B51" s="38">
        <v>250</v>
      </c>
      <c r="C51" s="39">
        <v>1050</v>
      </c>
      <c r="D51" s="40"/>
      <c r="E51" s="40">
        <f>H9</f>
        <v>0</v>
      </c>
      <c r="F51" s="32">
        <f>C51*D51</f>
        <v>0</v>
      </c>
      <c r="G51" s="33">
        <f>B51*D51</f>
        <v>0</v>
      </c>
      <c r="H51" s="29"/>
    </row>
    <row r="52" spans="1:8" x14ac:dyDescent="0.25">
      <c r="A52" s="31" t="s">
        <v>57</v>
      </c>
      <c r="B52" s="34">
        <v>200</v>
      </c>
      <c r="C52" s="35">
        <v>710</v>
      </c>
      <c r="D52" s="40"/>
      <c r="E52" s="40">
        <f>H9</f>
        <v>0</v>
      </c>
      <c r="F52" s="32">
        <f>C52*D52*E52</f>
        <v>0</v>
      </c>
      <c r="G52" s="33">
        <f>B52*D52*E52</f>
        <v>0</v>
      </c>
      <c r="H52" s="25"/>
    </row>
    <row r="53" spans="1:8" ht="28.5" x14ac:dyDescent="0.25">
      <c r="A53" s="31" t="s">
        <v>58</v>
      </c>
      <c r="B53" s="34">
        <v>220</v>
      </c>
      <c r="C53" s="35">
        <v>610</v>
      </c>
      <c r="D53" s="40"/>
      <c r="E53" s="40">
        <f>H9</f>
        <v>0</v>
      </c>
      <c r="F53" s="32">
        <f>C53*D53*E53</f>
        <v>0</v>
      </c>
      <c r="G53" s="33">
        <f>B53*D53*E53</f>
        <v>0</v>
      </c>
      <c r="H53" s="25"/>
    </row>
    <row r="54" spans="1:8" x14ac:dyDescent="0.25">
      <c r="A54" s="31" t="s">
        <v>59</v>
      </c>
      <c r="B54" s="34">
        <v>220</v>
      </c>
      <c r="C54" s="35">
        <v>510</v>
      </c>
      <c r="D54" s="40"/>
      <c r="E54" s="40">
        <f>H9</f>
        <v>0</v>
      </c>
      <c r="F54" s="32">
        <f>C54*D54*E54</f>
        <v>0</v>
      </c>
      <c r="G54" s="33">
        <f>B54*D54*E54</f>
        <v>0</v>
      </c>
      <c r="H54" s="25"/>
    </row>
    <row r="55" spans="1:8" x14ac:dyDescent="0.25">
      <c r="A55" s="31" t="s">
        <v>60</v>
      </c>
      <c r="B55" s="34">
        <v>300</v>
      </c>
      <c r="C55" s="35">
        <v>560</v>
      </c>
      <c r="D55" s="40"/>
      <c r="E55" s="40">
        <f>H9</f>
        <v>0</v>
      </c>
      <c r="F55" s="32">
        <f>C55*D55*E55</f>
        <v>0</v>
      </c>
      <c r="G55" s="33">
        <f>B55*D55*E55</f>
        <v>0</v>
      </c>
      <c r="H55" s="25"/>
    </row>
    <row r="56" spans="1:8" ht="29.25" thickBot="1" x14ac:dyDescent="0.3">
      <c r="A56" s="105" t="s">
        <v>61</v>
      </c>
      <c r="B56" s="106">
        <v>300</v>
      </c>
      <c r="C56" s="107">
        <v>570</v>
      </c>
      <c r="D56" s="108"/>
      <c r="E56" s="108">
        <f>H9</f>
        <v>0</v>
      </c>
      <c r="F56" s="109">
        <f>C56*D56*E56</f>
        <v>0</v>
      </c>
      <c r="G56" s="110">
        <f>B56*D56*E56</f>
        <v>0</v>
      </c>
      <c r="H56" s="111"/>
    </row>
    <row r="57" spans="1:8" ht="31.5" customHeight="1" thickBot="1" x14ac:dyDescent="0.3">
      <c r="A57" s="115" t="s">
        <v>30</v>
      </c>
      <c r="B57" s="116"/>
      <c r="C57" s="116"/>
      <c r="D57" s="116"/>
      <c r="E57" s="116"/>
      <c r="F57" s="116"/>
      <c r="G57" s="116"/>
      <c r="H57" s="117"/>
    </row>
    <row r="58" spans="1:8" x14ac:dyDescent="0.25">
      <c r="A58" s="93" t="s">
        <v>62</v>
      </c>
      <c r="B58" s="112">
        <v>200</v>
      </c>
      <c r="C58" s="113">
        <v>450</v>
      </c>
      <c r="D58" s="114"/>
      <c r="E58" s="114">
        <f>H9</f>
        <v>0</v>
      </c>
      <c r="F58" s="97">
        <f>C58*D58*E58</f>
        <v>0</v>
      </c>
      <c r="G58" s="98">
        <f>B58*D58*E58</f>
        <v>0</v>
      </c>
      <c r="H58" s="64"/>
    </row>
    <row r="59" spans="1:8" ht="32.25" customHeight="1" x14ac:dyDescent="0.25">
      <c r="A59" s="31" t="s">
        <v>63</v>
      </c>
      <c r="B59" s="34">
        <v>250</v>
      </c>
      <c r="C59" s="35">
        <v>450</v>
      </c>
      <c r="D59" s="41"/>
      <c r="E59" s="41">
        <f>H9</f>
        <v>0</v>
      </c>
      <c r="F59" s="32">
        <f>C59*D59*E59</f>
        <v>0</v>
      </c>
      <c r="G59" s="33">
        <f>B59*D59*E59</f>
        <v>0</v>
      </c>
      <c r="H59" s="25"/>
    </row>
    <row r="60" spans="1:8" x14ac:dyDescent="0.25">
      <c r="A60" s="31" t="s">
        <v>64</v>
      </c>
      <c r="B60" s="34">
        <v>300</v>
      </c>
      <c r="C60" s="35">
        <v>550</v>
      </c>
      <c r="D60" s="41"/>
      <c r="E60" s="36">
        <f>H9</f>
        <v>0</v>
      </c>
      <c r="F60" s="32">
        <f>C60*D60*E60</f>
        <v>0</v>
      </c>
      <c r="G60" s="33">
        <f>B60*D60*E60</f>
        <v>0</v>
      </c>
      <c r="H60" s="25"/>
    </row>
    <row r="61" spans="1:8" ht="15.75" thickBot="1" x14ac:dyDescent="0.3">
      <c r="A61" s="105" t="s">
        <v>65</v>
      </c>
      <c r="B61" s="106">
        <v>220</v>
      </c>
      <c r="C61" s="107">
        <v>550</v>
      </c>
      <c r="D61" s="118"/>
      <c r="E61" s="111">
        <f>H9</f>
        <v>0</v>
      </c>
      <c r="F61" s="109">
        <f>C61*D61*E61</f>
        <v>0</v>
      </c>
      <c r="G61" s="110">
        <f>B61*D61*E61</f>
        <v>0</v>
      </c>
      <c r="H61" s="81"/>
    </row>
    <row r="62" spans="1:8" ht="15.75" thickBot="1" x14ac:dyDescent="0.3">
      <c r="A62" s="102" t="s">
        <v>12</v>
      </c>
      <c r="B62" s="103"/>
      <c r="C62" s="103"/>
      <c r="D62" s="103"/>
      <c r="E62" s="103"/>
      <c r="F62" s="103"/>
      <c r="G62" s="103"/>
      <c r="H62" s="104"/>
    </row>
    <row r="63" spans="1:8" x14ac:dyDescent="0.25">
      <c r="A63" s="93" t="s">
        <v>66</v>
      </c>
      <c r="B63" s="112">
        <v>130</v>
      </c>
      <c r="C63" s="113">
        <v>350</v>
      </c>
      <c r="D63" s="61"/>
      <c r="E63" s="61">
        <f>H9</f>
        <v>0</v>
      </c>
      <c r="F63" s="62">
        <f>C63*D63*E63</f>
        <v>0</v>
      </c>
      <c r="G63" s="63">
        <f>B63*D63*E63</f>
        <v>0</v>
      </c>
      <c r="H63" s="85"/>
    </row>
    <row r="64" spans="1:8" x14ac:dyDescent="0.25">
      <c r="A64" s="31" t="s">
        <v>67</v>
      </c>
      <c r="B64" s="34">
        <v>130</v>
      </c>
      <c r="C64" s="35">
        <v>300</v>
      </c>
      <c r="D64" s="22"/>
      <c r="E64" s="22">
        <f>H9</f>
        <v>0</v>
      </c>
      <c r="F64" s="23">
        <f t="shared" ref="F64:F70" si="6">C64*D64*E64</f>
        <v>0</v>
      </c>
      <c r="G64" s="24">
        <f t="shared" ref="G64:G70" si="7">B64*D64*E64</f>
        <v>0</v>
      </c>
      <c r="H64" s="22"/>
    </row>
    <row r="65" spans="1:8" x14ac:dyDescent="0.25">
      <c r="A65" s="31" t="s">
        <v>68</v>
      </c>
      <c r="B65" s="34">
        <v>280</v>
      </c>
      <c r="C65" s="35">
        <v>590</v>
      </c>
      <c r="D65" s="22"/>
      <c r="E65" s="22">
        <f>H9</f>
        <v>0</v>
      </c>
      <c r="F65" s="23">
        <f t="shared" si="6"/>
        <v>0</v>
      </c>
      <c r="G65" s="24">
        <f t="shared" si="7"/>
        <v>0</v>
      </c>
      <c r="H65" s="22"/>
    </row>
    <row r="66" spans="1:8" x14ac:dyDescent="0.25">
      <c r="A66" s="31" t="s">
        <v>69</v>
      </c>
      <c r="B66" s="34">
        <v>900</v>
      </c>
      <c r="C66" s="35">
        <v>1600</v>
      </c>
      <c r="D66" s="22"/>
      <c r="E66" s="22">
        <f>H9</f>
        <v>0</v>
      </c>
      <c r="F66" s="23">
        <f t="shared" si="6"/>
        <v>0</v>
      </c>
      <c r="G66" s="24">
        <f t="shared" si="7"/>
        <v>0</v>
      </c>
      <c r="H66" s="25"/>
    </row>
    <row r="67" spans="1:8" x14ac:dyDescent="0.25">
      <c r="A67" s="31" t="s">
        <v>70</v>
      </c>
      <c r="B67" s="34">
        <v>500</v>
      </c>
      <c r="C67" s="35">
        <v>690</v>
      </c>
      <c r="D67" s="22"/>
      <c r="E67" s="22">
        <f>H9</f>
        <v>0</v>
      </c>
      <c r="F67" s="23">
        <f t="shared" si="6"/>
        <v>0</v>
      </c>
      <c r="G67" s="24">
        <f t="shared" si="7"/>
        <v>0</v>
      </c>
      <c r="H67" s="25"/>
    </row>
    <row r="68" spans="1:8" x14ac:dyDescent="0.25">
      <c r="A68" s="31" t="s">
        <v>71</v>
      </c>
      <c r="B68" s="34">
        <v>150</v>
      </c>
      <c r="C68" s="35">
        <v>590</v>
      </c>
      <c r="D68" s="22"/>
      <c r="E68" s="22">
        <f>H9</f>
        <v>0</v>
      </c>
      <c r="F68" s="23">
        <f t="shared" si="6"/>
        <v>0</v>
      </c>
      <c r="G68" s="24">
        <f t="shared" si="7"/>
        <v>0</v>
      </c>
      <c r="H68" s="25"/>
    </row>
    <row r="69" spans="1:8" x14ac:dyDescent="0.25">
      <c r="A69" s="31" t="s">
        <v>72</v>
      </c>
      <c r="B69" s="34">
        <v>200</v>
      </c>
      <c r="C69" s="35">
        <v>440</v>
      </c>
      <c r="D69" s="22"/>
      <c r="E69" s="22">
        <f>H9</f>
        <v>0</v>
      </c>
      <c r="F69" s="23">
        <f t="shared" si="6"/>
        <v>0</v>
      </c>
      <c r="G69" s="24">
        <f t="shared" si="7"/>
        <v>0</v>
      </c>
      <c r="H69" s="25"/>
    </row>
    <row r="70" spans="1:8" ht="15.75" thickBot="1" x14ac:dyDescent="0.3">
      <c r="A70" s="105" t="s">
        <v>73</v>
      </c>
      <c r="B70" s="106">
        <v>120</v>
      </c>
      <c r="C70" s="107">
        <v>550</v>
      </c>
      <c r="D70" s="71"/>
      <c r="E70" s="71">
        <f>H9</f>
        <v>0</v>
      </c>
      <c r="F70" s="72">
        <f t="shared" si="6"/>
        <v>0</v>
      </c>
      <c r="G70" s="73">
        <f t="shared" si="7"/>
        <v>0</v>
      </c>
      <c r="H70" s="74"/>
    </row>
    <row r="71" spans="1:8" ht="15.75" thickBot="1" x14ac:dyDescent="0.3">
      <c r="A71" s="102" t="s">
        <v>24</v>
      </c>
      <c r="B71" s="103"/>
      <c r="C71" s="103"/>
      <c r="D71" s="103"/>
      <c r="E71" s="103"/>
      <c r="F71" s="103"/>
      <c r="G71" s="103"/>
      <c r="H71" s="104"/>
    </row>
    <row r="72" spans="1:8" ht="15.75" thickBot="1" x14ac:dyDescent="0.3">
      <c r="A72" s="65" t="s">
        <v>74</v>
      </c>
      <c r="B72" s="66"/>
      <c r="C72" s="66"/>
      <c r="D72" s="66"/>
      <c r="E72" s="66"/>
      <c r="F72" s="66"/>
      <c r="G72" s="66"/>
      <c r="H72" s="67"/>
    </row>
    <row r="73" spans="1:8" x14ac:dyDescent="0.25">
      <c r="A73" s="93" t="s">
        <v>75</v>
      </c>
      <c r="B73" s="119">
        <v>3500</v>
      </c>
      <c r="C73" s="120">
        <v>11000</v>
      </c>
      <c r="D73" s="121"/>
      <c r="E73" s="121">
        <f>H9</f>
        <v>0</v>
      </c>
      <c r="F73" s="62">
        <f>C73*D73*E73</f>
        <v>0</v>
      </c>
      <c r="G73" s="98">
        <f>B73*D73*E73</f>
        <v>0</v>
      </c>
      <c r="H73" s="85"/>
    </row>
    <row r="74" spans="1:8" x14ac:dyDescent="0.25">
      <c r="A74" s="19" t="s">
        <v>76</v>
      </c>
      <c r="B74" s="20">
        <v>2000</v>
      </c>
      <c r="C74" s="21">
        <v>7000</v>
      </c>
      <c r="D74" s="40"/>
      <c r="E74" s="26">
        <f>H9</f>
        <v>0</v>
      </c>
      <c r="F74" s="23">
        <f>C74*D74*E74</f>
        <v>0</v>
      </c>
      <c r="G74" s="33">
        <f>B74*D74*E74</f>
        <v>0</v>
      </c>
      <c r="H74" s="25"/>
    </row>
    <row r="75" spans="1:8" x14ac:dyDescent="0.25">
      <c r="A75" s="19" t="s">
        <v>77</v>
      </c>
      <c r="B75" s="20">
        <v>100</v>
      </c>
      <c r="C75" s="21">
        <v>500</v>
      </c>
      <c r="D75" s="40"/>
      <c r="E75" s="26">
        <f>H9</f>
        <v>0</v>
      </c>
      <c r="F75" s="23">
        <f>C75*D75*E75</f>
        <v>0</v>
      </c>
      <c r="G75" s="33">
        <f>B75*D75*E75</f>
        <v>0</v>
      </c>
      <c r="H75" s="25"/>
    </row>
    <row r="76" spans="1:8" ht="15.75" thickBot="1" x14ac:dyDescent="0.3">
      <c r="A76" s="68" t="s">
        <v>78</v>
      </c>
      <c r="B76" s="69">
        <v>1000</v>
      </c>
      <c r="C76" s="70">
        <v>1900</v>
      </c>
      <c r="D76" s="108"/>
      <c r="E76" s="78">
        <f>H9</f>
        <v>0</v>
      </c>
      <c r="F76" s="72">
        <f>C76*D76*E76</f>
        <v>0</v>
      </c>
      <c r="G76" s="110">
        <f>B76*D76*E76</f>
        <v>0</v>
      </c>
      <c r="H76" s="74"/>
    </row>
    <row r="77" spans="1:8" ht="15.75" thickBot="1" x14ac:dyDescent="0.3">
      <c r="A77" s="115" t="s">
        <v>79</v>
      </c>
      <c r="B77" s="116"/>
      <c r="C77" s="116"/>
      <c r="D77" s="116"/>
      <c r="E77" s="116"/>
      <c r="F77" s="116"/>
      <c r="G77" s="116"/>
      <c r="H77" s="117"/>
    </row>
    <row r="78" spans="1:8" x14ac:dyDescent="0.25">
      <c r="A78" s="93" t="s">
        <v>80</v>
      </c>
      <c r="B78" s="112">
        <v>200</v>
      </c>
      <c r="C78" s="113">
        <v>880</v>
      </c>
      <c r="D78" s="121"/>
      <c r="E78" s="121">
        <f>H9</f>
        <v>0</v>
      </c>
      <c r="F78" s="97">
        <f>C78*D78*E78</f>
        <v>0</v>
      </c>
      <c r="G78" s="98">
        <f>B78*D78*E78</f>
        <v>0</v>
      </c>
      <c r="H78" s="64"/>
    </row>
    <row r="79" spans="1:8" x14ac:dyDescent="0.25">
      <c r="A79" s="19" t="s">
        <v>81</v>
      </c>
      <c r="B79" s="20">
        <v>200</v>
      </c>
      <c r="C79" s="21">
        <v>880</v>
      </c>
      <c r="D79" s="40"/>
      <c r="E79" s="26">
        <f>H9</f>
        <v>0</v>
      </c>
      <c r="F79" s="32">
        <f>C79*D79*E79</f>
        <v>0</v>
      </c>
      <c r="G79" s="33">
        <f>B79*D79*E79</f>
        <v>0</v>
      </c>
      <c r="H79" s="25"/>
    </row>
    <row r="80" spans="1:8" x14ac:dyDescent="0.25">
      <c r="A80" s="19" t="s">
        <v>82</v>
      </c>
      <c r="B80" s="20">
        <v>410</v>
      </c>
      <c r="C80" s="21">
        <v>720</v>
      </c>
      <c r="D80" s="40"/>
      <c r="E80" s="26">
        <f>H9</f>
        <v>0</v>
      </c>
      <c r="F80" s="32">
        <f>C80*D80*E80</f>
        <v>0</v>
      </c>
      <c r="G80" s="33">
        <f>B80*D80*E80</f>
        <v>0</v>
      </c>
      <c r="H80" s="25"/>
    </row>
    <row r="81" spans="1:8" ht="15.75" thickBot="1" x14ac:dyDescent="0.3">
      <c r="A81" s="122" t="s">
        <v>83</v>
      </c>
      <c r="B81" s="123">
        <v>250</v>
      </c>
      <c r="C81" s="124">
        <v>770</v>
      </c>
      <c r="D81" s="108"/>
      <c r="E81" s="108">
        <f>H9</f>
        <v>0</v>
      </c>
      <c r="F81" s="109">
        <f>C81*D81*E81</f>
        <v>0</v>
      </c>
      <c r="G81" s="110">
        <f>B81*D81*E81</f>
        <v>0</v>
      </c>
      <c r="H81" s="81"/>
    </row>
    <row r="82" spans="1:8" ht="15.75" thickBot="1" x14ac:dyDescent="0.3">
      <c r="A82" s="115" t="s">
        <v>25</v>
      </c>
      <c r="B82" s="116"/>
      <c r="C82" s="116"/>
      <c r="D82" s="116"/>
      <c r="E82" s="116"/>
      <c r="F82" s="116"/>
      <c r="G82" s="116"/>
      <c r="H82" s="117"/>
    </row>
    <row r="83" spans="1:8" x14ac:dyDescent="0.25">
      <c r="A83" s="125" t="s">
        <v>84</v>
      </c>
      <c r="B83" s="126">
        <v>350</v>
      </c>
      <c r="C83" s="120">
        <v>550</v>
      </c>
      <c r="D83" s="121"/>
      <c r="E83" s="121">
        <f>H9</f>
        <v>0</v>
      </c>
      <c r="F83" s="97">
        <f>C83*D83*E83</f>
        <v>0</v>
      </c>
      <c r="G83" s="98">
        <f>B83*D83*E83</f>
        <v>0</v>
      </c>
      <c r="H83" s="85"/>
    </row>
    <row r="84" spans="1:8" x14ac:dyDescent="0.25">
      <c r="A84" s="42" t="s">
        <v>85</v>
      </c>
      <c r="B84" s="36">
        <v>300</v>
      </c>
      <c r="C84" s="35">
        <v>990</v>
      </c>
      <c r="D84" s="40"/>
      <c r="E84" s="40">
        <f>H9</f>
        <v>0</v>
      </c>
      <c r="F84" s="32">
        <f>C84*D84*E84</f>
        <v>0</v>
      </c>
      <c r="G84" s="33">
        <f>B84*D84*E84</f>
        <v>0</v>
      </c>
      <c r="H84" s="25"/>
    </row>
    <row r="85" spans="1:8" x14ac:dyDescent="0.25">
      <c r="A85" s="42" t="s">
        <v>86</v>
      </c>
      <c r="B85" s="36">
        <v>290</v>
      </c>
      <c r="C85" s="35">
        <v>820</v>
      </c>
      <c r="D85" s="40"/>
      <c r="E85" s="40">
        <f>H9</f>
        <v>0</v>
      </c>
      <c r="F85" s="32">
        <f>C85*D85*E85</f>
        <v>0</v>
      </c>
      <c r="G85" s="33">
        <f>B85*D85*E85</f>
        <v>0</v>
      </c>
      <c r="H85" s="25"/>
    </row>
    <row r="86" spans="1:8" x14ac:dyDescent="0.25">
      <c r="A86" s="42" t="s">
        <v>87</v>
      </c>
      <c r="B86" s="36">
        <v>280</v>
      </c>
      <c r="C86" s="35">
        <v>690</v>
      </c>
      <c r="D86" s="40"/>
      <c r="E86" s="40">
        <f>H9</f>
        <v>0</v>
      </c>
      <c r="F86" s="32">
        <f>C86*D86*E86</f>
        <v>0</v>
      </c>
      <c r="G86" s="33">
        <f>B86*D86*E86</f>
        <v>0</v>
      </c>
      <c r="H86" s="25"/>
    </row>
    <row r="87" spans="1:8" ht="30" customHeight="1" thickBot="1" x14ac:dyDescent="0.3">
      <c r="A87" s="127" t="s">
        <v>88</v>
      </c>
      <c r="B87" s="111">
        <v>430</v>
      </c>
      <c r="C87" s="107">
        <v>2750</v>
      </c>
      <c r="D87" s="108"/>
      <c r="E87" s="108">
        <f>H9</f>
        <v>0</v>
      </c>
      <c r="F87" s="109">
        <f>C87*D87*E87</f>
        <v>0</v>
      </c>
      <c r="G87" s="110">
        <f>B87*D87*E87</f>
        <v>0</v>
      </c>
      <c r="H87" s="81"/>
    </row>
    <row r="88" spans="1:8" ht="15.75" thickBot="1" x14ac:dyDescent="0.3">
      <c r="A88" s="115" t="s">
        <v>89</v>
      </c>
      <c r="B88" s="116"/>
      <c r="C88" s="116"/>
      <c r="D88" s="116"/>
      <c r="E88" s="116"/>
      <c r="F88" s="116"/>
      <c r="G88" s="116"/>
      <c r="H88" s="117"/>
    </row>
    <row r="89" spans="1:8" ht="57" x14ac:dyDescent="0.25">
      <c r="A89" s="93" t="s">
        <v>90</v>
      </c>
      <c r="B89" s="94">
        <v>1930</v>
      </c>
      <c r="C89" s="95">
        <v>7500</v>
      </c>
      <c r="D89" s="96"/>
      <c r="E89" s="96">
        <f>H9</f>
        <v>0</v>
      </c>
      <c r="F89" s="97">
        <f>C89*D89*E89</f>
        <v>0</v>
      </c>
      <c r="G89" s="98">
        <f>B89*D90*E89</f>
        <v>0</v>
      </c>
      <c r="H89" s="85"/>
    </row>
    <row r="90" spans="1:8" ht="57.75" customHeight="1" thickBot="1" x14ac:dyDescent="0.3">
      <c r="A90" s="127" t="s">
        <v>91</v>
      </c>
      <c r="B90" s="111">
        <v>1930</v>
      </c>
      <c r="C90" s="107">
        <v>9500</v>
      </c>
      <c r="D90" s="111"/>
      <c r="E90" s="108">
        <f>H9</f>
        <v>0</v>
      </c>
      <c r="F90" s="109">
        <f>C90*D90*E90</f>
        <v>0</v>
      </c>
      <c r="G90" s="110">
        <f>B90*D90*E90</f>
        <v>0</v>
      </c>
      <c r="H90" s="74"/>
    </row>
    <row r="91" spans="1:8" ht="15.75" thickBot="1" x14ac:dyDescent="0.3">
      <c r="A91" s="115" t="s">
        <v>93</v>
      </c>
      <c r="B91" s="116"/>
      <c r="C91" s="116"/>
      <c r="D91" s="116"/>
      <c r="E91" s="116"/>
      <c r="F91" s="116"/>
      <c r="G91" s="116"/>
      <c r="H91" s="117"/>
    </row>
    <row r="92" spans="1:8" x14ac:dyDescent="0.25">
      <c r="A92" s="93" t="s">
        <v>92</v>
      </c>
      <c r="B92" s="112">
        <v>200</v>
      </c>
      <c r="C92" s="113">
        <v>1350</v>
      </c>
      <c r="D92" s="128"/>
      <c r="E92" s="128">
        <f>H9</f>
        <v>0</v>
      </c>
      <c r="F92" s="97">
        <f>C92*D92*E92</f>
        <v>0</v>
      </c>
      <c r="G92" s="98">
        <f>B92*D92*E92</f>
        <v>0</v>
      </c>
      <c r="H92" s="64"/>
    </row>
    <row r="93" spans="1:8" x14ac:dyDescent="0.25">
      <c r="A93" s="31" t="s">
        <v>94</v>
      </c>
      <c r="B93" s="34">
        <v>200</v>
      </c>
      <c r="C93" s="35">
        <v>990</v>
      </c>
      <c r="D93" s="36"/>
      <c r="E93" s="36">
        <f>H9</f>
        <v>0</v>
      </c>
      <c r="F93" s="32">
        <f t="shared" ref="F93:F104" si="8">C93*D93*E93</f>
        <v>0</v>
      </c>
      <c r="G93" s="33">
        <f t="shared" ref="G93:G103" si="9">B93*D93*E93</f>
        <v>0</v>
      </c>
      <c r="H93" s="25"/>
    </row>
    <row r="94" spans="1:8" x14ac:dyDescent="0.25">
      <c r="A94" s="19" t="s">
        <v>95</v>
      </c>
      <c r="B94" s="20">
        <v>200</v>
      </c>
      <c r="C94" s="21">
        <v>520</v>
      </c>
      <c r="D94" s="36"/>
      <c r="E94" s="22">
        <f>H9</f>
        <v>0</v>
      </c>
      <c r="F94" s="32">
        <f t="shared" si="8"/>
        <v>0</v>
      </c>
      <c r="G94" s="33">
        <f t="shared" si="9"/>
        <v>0</v>
      </c>
      <c r="H94" s="25"/>
    </row>
    <row r="95" spans="1:8" x14ac:dyDescent="0.25">
      <c r="A95" s="19" t="s">
        <v>96</v>
      </c>
      <c r="B95" s="20">
        <v>200</v>
      </c>
      <c r="C95" s="21">
        <v>520</v>
      </c>
      <c r="D95" s="36"/>
      <c r="E95" s="22">
        <f>H9</f>
        <v>0</v>
      </c>
      <c r="F95" s="32">
        <f t="shared" si="8"/>
        <v>0</v>
      </c>
      <c r="G95" s="33">
        <f t="shared" si="9"/>
        <v>0</v>
      </c>
      <c r="H95" s="25"/>
    </row>
    <row r="96" spans="1:8" x14ac:dyDescent="0.25">
      <c r="A96" s="19" t="s">
        <v>97</v>
      </c>
      <c r="B96" s="20">
        <v>250</v>
      </c>
      <c r="C96" s="21">
        <v>450</v>
      </c>
      <c r="D96" s="36"/>
      <c r="E96" s="22">
        <f>H9</f>
        <v>0</v>
      </c>
      <c r="F96" s="32">
        <f t="shared" si="8"/>
        <v>0</v>
      </c>
      <c r="G96" s="33">
        <f t="shared" si="9"/>
        <v>0</v>
      </c>
      <c r="H96" s="25"/>
    </row>
    <row r="97" spans="1:8" x14ac:dyDescent="0.25">
      <c r="A97" s="19" t="s">
        <v>98</v>
      </c>
      <c r="B97" s="20">
        <v>200</v>
      </c>
      <c r="C97" s="21">
        <v>560</v>
      </c>
      <c r="D97" s="36"/>
      <c r="E97" s="22">
        <f>H9</f>
        <v>0</v>
      </c>
      <c r="F97" s="32">
        <f t="shared" si="8"/>
        <v>0</v>
      </c>
      <c r="G97" s="33">
        <f t="shared" si="9"/>
        <v>0</v>
      </c>
      <c r="H97" s="25"/>
    </row>
    <row r="98" spans="1:8" x14ac:dyDescent="0.25">
      <c r="A98" s="19" t="s">
        <v>99</v>
      </c>
      <c r="B98" s="20">
        <v>200</v>
      </c>
      <c r="C98" s="21">
        <v>610</v>
      </c>
      <c r="D98" s="36"/>
      <c r="E98" s="22">
        <f>H9</f>
        <v>0</v>
      </c>
      <c r="F98" s="32">
        <f t="shared" si="8"/>
        <v>0</v>
      </c>
      <c r="G98" s="33">
        <f t="shared" si="9"/>
        <v>0</v>
      </c>
      <c r="H98" s="25"/>
    </row>
    <row r="99" spans="1:8" x14ac:dyDescent="0.25">
      <c r="A99" s="19" t="s">
        <v>100</v>
      </c>
      <c r="B99" s="20">
        <v>250</v>
      </c>
      <c r="C99" s="21">
        <v>610</v>
      </c>
      <c r="D99" s="36"/>
      <c r="E99" s="22">
        <f>H9</f>
        <v>0</v>
      </c>
      <c r="F99" s="32">
        <f t="shared" si="8"/>
        <v>0</v>
      </c>
      <c r="G99" s="33">
        <f t="shared" si="9"/>
        <v>0</v>
      </c>
      <c r="H99" s="25"/>
    </row>
    <row r="100" spans="1:8" x14ac:dyDescent="0.25">
      <c r="A100" s="19" t="s">
        <v>101</v>
      </c>
      <c r="B100" s="20">
        <v>200</v>
      </c>
      <c r="C100" s="21">
        <v>390</v>
      </c>
      <c r="D100" s="36"/>
      <c r="E100" s="22">
        <f>H9</f>
        <v>0</v>
      </c>
      <c r="F100" s="32">
        <f t="shared" si="8"/>
        <v>0</v>
      </c>
      <c r="G100" s="33">
        <f t="shared" si="9"/>
        <v>0</v>
      </c>
      <c r="H100" s="25"/>
    </row>
    <row r="101" spans="1:8" x14ac:dyDescent="0.25">
      <c r="A101" s="19" t="s">
        <v>102</v>
      </c>
      <c r="B101" s="20">
        <v>200</v>
      </c>
      <c r="C101" s="21">
        <v>390</v>
      </c>
      <c r="D101" s="36"/>
      <c r="E101" s="22">
        <f>H9</f>
        <v>0</v>
      </c>
      <c r="F101" s="32">
        <f t="shared" si="8"/>
        <v>0</v>
      </c>
      <c r="G101" s="33">
        <f t="shared" si="9"/>
        <v>0</v>
      </c>
      <c r="H101" s="25"/>
    </row>
    <row r="102" spans="1:8" x14ac:dyDescent="0.25">
      <c r="A102" s="19" t="s">
        <v>103</v>
      </c>
      <c r="B102" s="20">
        <v>180</v>
      </c>
      <c r="C102" s="21">
        <v>360</v>
      </c>
      <c r="D102" s="36"/>
      <c r="E102" s="22">
        <f>H9</f>
        <v>0</v>
      </c>
      <c r="F102" s="32">
        <f t="shared" si="8"/>
        <v>0</v>
      </c>
      <c r="G102" s="33">
        <f t="shared" si="9"/>
        <v>0</v>
      </c>
      <c r="H102" s="25"/>
    </row>
    <row r="103" spans="1:8" x14ac:dyDescent="0.25">
      <c r="A103" s="19" t="s">
        <v>104</v>
      </c>
      <c r="B103" s="20">
        <v>180</v>
      </c>
      <c r="C103" s="21">
        <v>360</v>
      </c>
      <c r="D103" s="36"/>
      <c r="E103" s="22">
        <f>H9</f>
        <v>0</v>
      </c>
      <c r="F103" s="32">
        <f t="shared" si="8"/>
        <v>0</v>
      </c>
      <c r="G103" s="33">
        <f t="shared" si="9"/>
        <v>0</v>
      </c>
      <c r="H103" s="25"/>
    </row>
    <row r="104" spans="1:8" ht="15.75" thickBot="1" x14ac:dyDescent="0.3">
      <c r="A104" s="68" t="s">
        <v>105</v>
      </c>
      <c r="B104" s="69">
        <v>180</v>
      </c>
      <c r="C104" s="70">
        <v>320</v>
      </c>
      <c r="D104" s="111"/>
      <c r="E104" s="71">
        <f>H9</f>
        <v>0</v>
      </c>
      <c r="F104" s="109">
        <f t="shared" si="8"/>
        <v>0</v>
      </c>
      <c r="G104" s="110">
        <f>B104*D104*E104</f>
        <v>0</v>
      </c>
      <c r="H104" s="74"/>
    </row>
    <row r="105" spans="1:8" ht="15.75" thickBot="1" x14ac:dyDescent="0.3">
      <c r="A105" s="115" t="s">
        <v>171</v>
      </c>
      <c r="B105" s="116"/>
      <c r="C105" s="116"/>
      <c r="D105" s="116"/>
      <c r="E105" s="116"/>
      <c r="F105" s="116"/>
      <c r="G105" s="116"/>
      <c r="H105" s="117"/>
    </row>
    <row r="106" spans="1:8" x14ac:dyDescent="0.25">
      <c r="A106" s="58" t="s">
        <v>106</v>
      </c>
      <c r="B106" s="59">
        <v>350</v>
      </c>
      <c r="C106" s="60">
        <v>370</v>
      </c>
      <c r="D106" s="61"/>
      <c r="E106" s="61">
        <f>H9</f>
        <v>0</v>
      </c>
      <c r="F106" s="62">
        <f>C106*D106*E106</f>
        <v>0</v>
      </c>
      <c r="G106" s="98">
        <f>B106*D106*E106</f>
        <v>0</v>
      </c>
      <c r="H106" s="64"/>
    </row>
    <row r="107" spans="1:8" ht="28.5" x14ac:dyDescent="0.25">
      <c r="A107" s="19" t="s">
        <v>107</v>
      </c>
      <c r="B107" s="20">
        <v>150</v>
      </c>
      <c r="C107" s="21">
        <v>300</v>
      </c>
      <c r="D107" s="22"/>
      <c r="E107" s="22">
        <f>H9</f>
        <v>0</v>
      </c>
      <c r="F107" s="23">
        <f t="shared" ref="F107:F114" si="10">C107*D107*E107</f>
        <v>0</v>
      </c>
      <c r="G107" s="33">
        <f t="shared" ref="G107:G114" si="11">B107*D107*E107</f>
        <v>0</v>
      </c>
      <c r="H107" s="25"/>
    </row>
    <row r="108" spans="1:8" x14ac:dyDescent="0.25">
      <c r="A108" s="19" t="s">
        <v>108</v>
      </c>
      <c r="B108" s="20">
        <v>300</v>
      </c>
      <c r="C108" s="21">
        <v>300</v>
      </c>
      <c r="D108" s="22"/>
      <c r="E108" s="22">
        <f>H9</f>
        <v>0</v>
      </c>
      <c r="F108" s="23">
        <f t="shared" si="10"/>
        <v>0</v>
      </c>
      <c r="G108" s="33">
        <f t="shared" si="11"/>
        <v>0</v>
      </c>
      <c r="H108" s="25"/>
    </row>
    <row r="109" spans="1:8" x14ac:dyDescent="0.25">
      <c r="A109" s="19" t="s">
        <v>109</v>
      </c>
      <c r="B109" s="20">
        <v>200</v>
      </c>
      <c r="C109" s="21">
        <v>300</v>
      </c>
      <c r="D109" s="22"/>
      <c r="E109" s="22">
        <f>H9</f>
        <v>0</v>
      </c>
      <c r="F109" s="23">
        <f t="shared" si="10"/>
        <v>0</v>
      </c>
      <c r="G109" s="33">
        <f t="shared" si="11"/>
        <v>0</v>
      </c>
      <c r="H109" s="25"/>
    </row>
    <row r="110" spans="1:8" x14ac:dyDescent="0.25">
      <c r="A110" s="19" t="s">
        <v>110</v>
      </c>
      <c r="B110" s="20">
        <v>200</v>
      </c>
      <c r="C110" s="21">
        <v>300</v>
      </c>
      <c r="D110" s="22"/>
      <c r="E110" s="22">
        <f>H9</f>
        <v>0</v>
      </c>
      <c r="F110" s="23">
        <f t="shared" si="10"/>
        <v>0</v>
      </c>
      <c r="G110" s="33">
        <f t="shared" si="11"/>
        <v>0</v>
      </c>
      <c r="H110" s="25"/>
    </row>
    <row r="111" spans="1:8" x14ac:dyDescent="0.25">
      <c r="A111" s="19" t="s">
        <v>111</v>
      </c>
      <c r="B111" s="20">
        <v>150</v>
      </c>
      <c r="C111" s="21">
        <v>300</v>
      </c>
      <c r="D111" s="22"/>
      <c r="E111" s="22">
        <f>H9</f>
        <v>0</v>
      </c>
      <c r="F111" s="23">
        <f t="shared" si="10"/>
        <v>0</v>
      </c>
      <c r="G111" s="33">
        <f t="shared" si="11"/>
        <v>0</v>
      </c>
      <c r="H111" s="25"/>
    </row>
    <row r="112" spans="1:8" x14ac:dyDescent="0.25">
      <c r="A112" s="19" t="s">
        <v>112</v>
      </c>
      <c r="B112" s="20">
        <v>150</v>
      </c>
      <c r="C112" s="21">
        <v>250</v>
      </c>
      <c r="D112" s="22"/>
      <c r="E112" s="22">
        <f>H9</f>
        <v>0</v>
      </c>
      <c r="F112" s="23">
        <f t="shared" si="10"/>
        <v>0</v>
      </c>
      <c r="G112" s="33">
        <f t="shared" si="11"/>
        <v>0</v>
      </c>
      <c r="H112" s="25"/>
    </row>
    <row r="113" spans="1:8" x14ac:dyDescent="0.25">
      <c r="A113" s="19" t="s">
        <v>113</v>
      </c>
      <c r="B113" s="20">
        <v>200</v>
      </c>
      <c r="C113" s="21">
        <v>250</v>
      </c>
      <c r="D113" s="22"/>
      <c r="E113" s="22">
        <f>H9</f>
        <v>0</v>
      </c>
      <c r="F113" s="23">
        <f t="shared" si="10"/>
        <v>0</v>
      </c>
      <c r="G113" s="33">
        <f t="shared" si="11"/>
        <v>0</v>
      </c>
      <c r="H113" s="25"/>
    </row>
    <row r="114" spans="1:8" ht="15.75" thickBot="1" x14ac:dyDescent="0.3">
      <c r="A114" s="68" t="s">
        <v>114</v>
      </c>
      <c r="B114" s="69">
        <v>200</v>
      </c>
      <c r="C114" s="70">
        <v>250</v>
      </c>
      <c r="D114" s="71"/>
      <c r="E114" s="71">
        <f>H9</f>
        <v>0</v>
      </c>
      <c r="F114" s="72">
        <f t="shared" si="10"/>
        <v>0</v>
      </c>
      <c r="G114" s="110">
        <f t="shared" si="11"/>
        <v>0</v>
      </c>
      <c r="H114" s="74"/>
    </row>
    <row r="115" spans="1:8" ht="15.75" thickBot="1" x14ac:dyDescent="0.3">
      <c r="A115" s="187" t="s">
        <v>26</v>
      </c>
      <c r="B115" s="188"/>
      <c r="C115" s="188"/>
      <c r="D115" s="188"/>
      <c r="E115" s="188"/>
      <c r="F115" s="188"/>
      <c r="G115" s="188"/>
      <c r="H115" s="189"/>
    </row>
    <row r="116" spans="1:8" x14ac:dyDescent="0.25">
      <c r="A116" s="58" t="s">
        <v>115</v>
      </c>
      <c r="B116" s="59">
        <v>100</v>
      </c>
      <c r="C116" s="60">
        <v>150</v>
      </c>
      <c r="D116" s="75"/>
      <c r="E116" s="75">
        <f>H9</f>
        <v>0</v>
      </c>
      <c r="F116" s="62">
        <f>C116*D116*E116</f>
        <v>0</v>
      </c>
      <c r="G116" s="63">
        <f>B116*D116*E116</f>
        <v>0</v>
      </c>
      <c r="H116" s="64"/>
    </row>
    <row r="117" spans="1:8" x14ac:dyDescent="0.25">
      <c r="A117" s="19" t="s">
        <v>116</v>
      </c>
      <c r="B117" s="20">
        <v>100</v>
      </c>
      <c r="C117" s="21">
        <v>100</v>
      </c>
      <c r="D117" s="26"/>
      <c r="E117" s="40">
        <f>H9</f>
        <v>0</v>
      </c>
      <c r="F117" s="23">
        <f t="shared" ref="F117:F126" si="12">C117*D117*E117</f>
        <v>0</v>
      </c>
      <c r="G117" s="24">
        <f t="shared" ref="G117:G126" si="13">B117*D117*E117</f>
        <v>0</v>
      </c>
      <c r="H117" s="42"/>
    </row>
    <row r="118" spans="1:8" x14ac:dyDescent="0.25">
      <c r="A118" s="19" t="s">
        <v>117</v>
      </c>
      <c r="B118" s="20">
        <v>100</v>
      </c>
      <c r="C118" s="21">
        <v>100</v>
      </c>
      <c r="D118" s="26"/>
      <c r="E118" s="40">
        <f>H9</f>
        <v>0</v>
      </c>
      <c r="F118" s="23">
        <f t="shared" si="12"/>
        <v>0</v>
      </c>
      <c r="G118" s="24">
        <f t="shared" si="13"/>
        <v>0</v>
      </c>
      <c r="H118" s="42"/>
    </row>
    <row r="119" spans="1:8" x14ac:dyDescent="0.25">
      <c r="A119" s="19" t="s">
        <v>118</v>
      </c>
      <c r="B119" s="20">
        <v>100</v>
      </c>
      <c r="C119" s="21">
        <v>100</v>
      </c>
      <c r="D119" s="26"/>
      <c r="E119" s="26">
        <f>H9</f>
        <v>0</v>
      </c>
      <c r="F119" s="23">
        <f t="shared" si="12"/>
        <v>0</v>
      </c>
      <c r="G119" s="24">
        <f t="shared" si="13"/>
        <v>0</v>
      </c>
      <c r="H119" s="25"/>
    </row>
    <row r="120" spans="1:8" x14ac:dyDescent="0.25">
      <c r="A120" s="19" t="s">
        <v>119</v>
      </c>
      <c r="B120" s="20">
        <v>100</v>
      </c>
      <c r="C120" s="21">
        <v>170</v>
      </c>
      <c r="D120" s="26"/>
      <c r="E120" s="26">
        <f>H9</f>
        <v>0</v>
      </c>
      <c r="F120" s="23">
        <f t="shared" si="12"/>
        <v>0</v>
      </c>
      <c r="G120" s="24">
        <f t="shared" si="13"/>
        <v>0</v>
      </c>
      <c r="H120" s="25"/>
    </row>
    <row r="121" spans="1:8" x14ac:dyDescent="0.25">
      <c r="A121" s="19" t="s">
        <v>120</v>
      </c>
      <c r="B121" s="20">
        <v>100</v>
      </c>
      <c r="C121" s="21">
        <v>170</v>
      </c>
      <c r="D121" s="26"/>
      <c r="E121" s="26">
        <f>H9</f>
        <v>0</v>
      </c>
      <c r="F121" s="23">
        <f t="shared" si="12"/>
        <v>0</v>
      </c>
      <c r="G121" s="24">
        <f t="shared" si="13"/>
        <v>0</v>
      </c>
      <c r="H121" s="25"/>
    </row>
    <row r="122" spans="1:8" x14ac:dyDescent="0.25">
      <c r="A122" s="19" t="s">
        <v>121</v>
      </c>
      <c r="B122" s="20">
        <v>100</v>
      </c>
      <c r="C122" s="21">
        <v>100</v>
      </c>
      <c r="D122" s="26"/>
      <c r="E122" s="26">
        <f>H9</f>
        <v>0</v>
      </c>
      <c r="F122" s="23">
        <f t="shared" si="12"/>
        <v>0</v>
      </c>
      <c r="G122" s="24">
        <f t="shared" si="13"/>
        <v>0</v>
      </c>
      <c r="H122" s="25"/>
    </row>
    <row r="123" spans="1:8" x14ac:dyDescent="0.25">
      <c r="A123" s="19" t="s">
        <v>122</v>
      </c>
      <c r="B123" s="20">
        <v>100</v>
      </c>
      <c r="C123" s="21">
        <v>100</v>
      </c>
      <c r="D123" s="26"/>
      <c r="E123" s="26">
        <f>H9</f>
        <v>0</v>
      </c>
      <c r="F123" s="23">
        <f t="shared" si="12"/>
        <v>0</v>
      </c>
      <c r="G123" s="24">
        <f t="shared" si="13"/>
        <v>0</v>
      </c>
      <c r="H123" s="25"/>
    </row>
    <row r="124" spans="1:8" x14ac:dyDescent="0.25">
      <c r="A124" s="19" t="s">
        <v>123</v>
      </c>
      <c r="B124" s="20">
        <v>100</v>
      </c>
      <c r="C124" s="21">
        <v>120</v>
      </c>
      <c r="D124" s="26"/>
      <c r="E124" s="26">
        <f>H9</f>
        <v>0</v>
      </c>
      <c r="F124" s="23">
        <f t="shared" si="12"/>
        <v>0</v>
      </c>
      <c r="G124" s="24">
        <f t="shared" si="13"/>
        <v>0</v>
      </c>
      <c r="H124" s="25"/>
    </row>
    <row r="125" spans="1:8" x14ac:dyDescent="0.25">
      <c r="A125" s="19" t="s">
        <v>124</v>
      </c>
      <c r="B125" s="20">
        <v>100</v>
      </c>
      <c r="C125" s="21">
        <v>100</v>
      </c>
      <c r="D125" s="26"/>
      <c r="E125" s="26">
        <f>H9</f>
        <v>0</v>
      </c>
      <c r="F125" s="23">
        <f t="shared" si="12"/>
        <v>0</v>
      </c>
      <c r="G125" s="24">
        <f t="shared" si="13"/>
        <v>0</v>
      </c>
      <c r="H125" s="25"/>
    </row>
    <row r="126" spans="1:8" ht="15.75" thickBot="1" x14ac:dyDescent="0.3">
      <c r="A126" s="68" t="s">
        <v>125</v>
      </c>
      <c r="B126" s="69">
        <v>100</v>
      </c>
      <c r="C126" s="70">
        <v>150</v>
      </c>
      <c r="D126" s="78"/>
      <c r="E126" s="78">
        <f>H9</f>
        <v>0</v>
      </c>
      <c r="F126" s="72">
        <f t="shared" si="12"/>
        <v>0</v>
      </c>
      <c r="G126" s="73">
        <f t="shared" si="13"/>
        <v>0</v>
      </c>
      <c r="H126" s="74"/>
    </row>
    <row r="127" spans="1:8" ht="15.75" thickBot="1" x14ac:dyDescent="0.3">
      <c r="A127" s="190" t="s">
        <v>27</v>
      </c>
      <c r="B127" s="191"/>
      <c r="C127" s="191"/>
      <c r="D127" s="191"/>
      <c r="E127" s="191"/>
      <c r="F127" s="191"/>
      <c r="G127" s="191"/>
      <c r="H127" s="192"/>
    </row>
    <row r="128" spans="1:8" ht="15.75" thickBot="1" x14ac:dyDescent="0.3">
      <c r="A128" s="193" t="s">
        <v>13</v>
      </c>
      <c r="B128" s="194"/>
      <c r="C128" s="194"/>
      <c r="D128" s="194"/>
      <c r="E128" s="194"/>
      <c r="F128" s="194"/>
      <c r="G128" s="194"/>
      <c r="H128" s="195"/>
    </row>
    <row r="129" spans="1:8" x14ac:dyDescent="0.25">
      <c r="A129" s="58" t="s">
        <v>126</v>
      </c>
      <c r="B129" s="82">
        <v>1500</v>
      </c>
      <c r="C129" s="129">
        <v>2700</v>
      </c>
      <c r="D129" s="75"/>
      <c r="E129" s="75">
        <f>H9</f>
        <v>0</v>
      </c>
      <c r="F129" s="62">
        <f>C129*D129*E129</f>
        <v>0</v>
      </c>
      <c r="G129" s="63">
        <f>B129*D129*E129</f>
        <v>0</v>
      </c>
      <c r="H129" s="85"/>
    </row>
    <row r="130" spans="1:8" ht="44.25" customHeight="1" thickBot="1" x14ac:dyDescent="0.3">
      <c r="A130" s="68" t="s">
        <v>127</v>
      </c>
      <c r="B130" s="69">
        <v>2200</v>
      </c>
      <c r="C130" s="70">
        <v>6500</v>
      </c>
      <c r="D130" s="78"/>
      <c r="E130" s="78">
        <f>H9</f>
        <v>0</v>
      </c>
      <c r="F130" s="72">
        <f>C130*D130*E130</f>
        <v>0</v>
      </c>
      <c r="G130" s="73">
        <f>B130*D130*E130</f>
        <v>0</v>
      </c>
      <c r="H130" s="74"/>
    </row>
    <row r="131" spans="1:8" ht="15.75" thickBot="1" x14ac:dyDescent="0.3">
      <c r="A131" s="193" t="s">
        <v>14</v>
      </c>
      <c r="B131" s="194"/>
      <c r="C131" s="194"/>
      <c r="D131" s="194"/>
      <c r="E131" s="194"/>
      <c r="F131" s="194"/>
      <c r="G131" s="194"/>
      <c r="H131" s="195"/>
    </row>
    <row r="132" spans="1:8" ht="28.5" x14ac:dyDescent="0.25">
      <c r="A132" s="58" t="s">
        <v>128</v>
      </c>
      <c r="B132" s="59">
        <v>390</v>
      </c>
      <c r="C132" s="60">
        <v>1560</v>
      </c>
      <c r="D132" s="75"/>
      <c r="E132" s="75">
        <f>H9</f>
        <v>0</v>
      </c>
      <c r="F132" s="62">
        <f>C132*D132*E132</f>
        <v>0</v>
      </c>
      <c r="G132" s="63">
        <f>B132*D132*E132</f>
        <v>0</v>
      </c>
      <c r="H132" s="64"/>
    </row>
    <row r="133" spans="1:8" ht="15.75" thickBot="1" x14ac:dyDescent="0.3">
      <c r="A133" s="68" t="s">
        <v>129</v>
      </c>
      <c r="B133" s="130">
        <v>305</v>
      </c>
      <c r="C133" s="131">
        <v>1200</v>
      </c>
      <c r="D133" s="78"/>
      <c r="E133" s="78">
        <f>H9</f>
        <v>0</v>
      </c>
      <c r="F133" s="72">
        <f>C133*D133*E133</f>
        <v>0</v>
      </c>
      <c r="G133" s="73">
        <f>B133*D133*E133</f>
        <v>0</v>
      </c>
      <c r="H133" s="81"/>
    </row>
    <row r="134" spans="1:8" ht="15.75" thickBot="1" x14ac:dyDescent="0.3">
      <c r="A134" s="193" t="s">
        <v>15</v>
      </c>
      <c r="B134" s="194"/>
      <c r="C134" s="194"/>
      <c r="D134" s="194"/>
      <c r="E134" s="194"/>
      <c r="F134" s="194"/>
      <c r="G134" s="194"/>
      <c r="H134" s="195"/>
    </row>
    <row r="135" spans="1:8" x14ac:dyDescent="0.25">
      <c r="A135" s="58" t="s">
        <v>130</v>
      </c>
      <c r="B135" s="82">
        <v>200</v>
      </c>
      <c r="C135" s="129">
        <v>290</v>
      </c>
      <c r="D135" s="75"/>
      <c r="E135" s="75">
        <f>H9</f>
        <v>0</v>
      </c>
      <c r="F135" s="62">
        <f>C135*D135*E135</f>
        <v>0</v>
      </c>
      <c r="G135" s="63">
        <f>B135*D135</f>
        <v>0</v>
      </c>
      <c r="H135" s="85"/>
    </row>
    <row r="136" spans="1:8" x14ac:dyDescent="0.25">
      <c r="A136" s="19" t="s">
        <v>131</v>
      </c>
      <c r="B136" s="20">
        <v>1000</v>
      </c>
      <c r="C136" s="21">
        <v>1900</v>
      </c>
      <c r="D136" s="43"/>
      <c r="E136" s="43">
        <f>H9</f>
        <v>0</v>
      </c>
      <c r="F136" s="23">
        <f>C136*D136*E136</f>
        <v>0</v>
      </c>
      <c r="G136" s="24">
        <f>B136*D136</f>
        <v>0</v>
      </c>
      <c r="H136" s="25"/>
    </row>
    <row r="137" spans="1:8" x14ac:dyDescent="0.25">
      <c r="A137" s="19" t="s">
        <v>132</v>
      </c>
      <c r="B137" s="20">
        <v>200</v>
      </c>
      <c r="C137" s="21">
        <v>280</v>
      </c>
      <c r="D137" s="43"/>
      <c r="E137" s="22">
        <f>H9</f>
        <v>0</v>
      </c>
      <c r="F137" s="23">
        <f>C137*D137*E137</f>
        <v>0</v>
      </c>
      <c r="G137" s="24">
        <f>B137*D137</f>
        <v>0</v>
      </c>
      <c r="H137" s="25"/>
    </row>
    <row r="138" spans="1:8" x14ac:dyDescent="0.25">
      <c r="A138" s="19" t="s">
        <v>133</v>
      </c>
      <c r="B138" s="20">
        <v>175</v>
      </c>
      <c r="C138" s="21">
        <v>130</v>
      </c>
      <c r="D138" s="43"/>
      <c r="E138" s="22">
        <f>H9</f>
        <v>0</v>
      </c>
      <c r="F138" s="23">
        <f>C138*D138*E138</f>
        <v>0</v>
      </c>
      <c r="G138" s="24">
        <f>B138*D138</f>
        <v>0</v>
      </c>
      <c r="H138" s="25"/>
    </row>
    <row r="139" spans="1:8" ht="15.75" thickBot="1" x14ac:dyDescent="0.3">
      <c r="A139" s="68" t="s">
        <v>134</v>
      </c>
      <c r="B139" s="130">
        <v>170</v>
      </c>
      <c r="C139" s="131">
        <v>130</v>
      </c>
      <c r="D139" s="78"/>
      <c r="E139" s="132">
        <f>H9</f>
        <v>0</v>
      </c>
      <c r="F139" s="72">
        <f>C139*D139*E139</f>
        <v>0</v>
      </c>
      <c r="G139" s="73">
        <f>B139*D139</f>
        <v>0</v>
      </c>
      <c r="H139" s="81"/>
    </row>
    <row r="140" spans="1:8" ht="15.75" thickBot="1" x14ac:dyDescent="0.3">
      <c r="A140" s="196" t="s">
        <v>16</v>
      </c>
      <c r="B140" s="197"/>
      <c r="C140" s="197"/>
      <c r="D140" s="197"/>
      <c r="E140" s="197"/>
      <c r="F140" s="197"/>
      <c r="G140" s="197"/>
      <c r="H140" s="198"/>
    </row>
    <row r="141" spans="1:8" x14ac:dyDescent="0.25">
      <c r="A141" s="133" t="s">
        <v>181</v>
      </c>
      <c r="B141" s="134">
        <v>40</v>
      </c>
      <c r="C141" s="129">
        <v>40</v>
      </c>
      <c r="D141" s="75"/>
      <c r="E141" s="75">
        <f>H9</f>
        <v>0</v>
      </c>
      <c r="F141" s="62">
        <f>C141*D141</f>
        <v>0</v>
      </c>
      <c r="G141" s="63">
        <f>B141*D141</f>
        <v>0</v>
      </c>
      <c r="H141" s="85"/>
    </row>
    <row r="142" spans="1:8" x14ac:dyDescent="0.25">
      <c r="A142" s="44" t="s">
        <v>182</v>
      </c>
      <c r="B142" s="45">
        <v>50</v>
      </c>
      <c r="C142" s="21">
        <v>50</v>
      </c>
      <c r="D142" s="26"/>
      <c r="E142" s="26">
        <f>H9</f>
        <v>0</v>
      </c>
      <c r="F142" s="23">
        <f>C142*D142</f>
        <v>0</v>
      </c>
      <c r="G142" s="24">
        <v>0</v>
      </c>
      <c r="H142" s="25"/>
    </row>
    <row r="143" spans="1:8" x14ac:dyDescent="0.25">
      <c r="A143" s="44" t="s">
        <v>183</v>
      </c>
      <c r="B143" s="45">
        <v>180</v>
      </c>
      <c r="C143" s="21">
        <v>220</v>
      </c>
      <c r="D143" s="26"/>
      <c r="E143" s="26">
        <f>H9</f>
        <v>0</v>
      </c>
      <c r="F143" s="23">
        <f>C143*D143</f>
        <v>0</v>
      </c>
      <c r="G143" s="24">
        <f>B143*D143</f>
        <v>0</v>
      </c>
      <c r="H143" s="25"/>
    </row>
    <row r="144" spans="1:8" x14ac:dyDescent="0.25">
      <c r="A144" s="46" t="s">
        <v>135</v>
      </c>
      <c r="B144" s="20">
        <v>60</v>
      </c>
      <c r="C144" s="21">
        <v>50</v>
      </c>
      <c r="D144" s="47"/>
      <c r="E144" s="47">
        <f>H9</f>
        <v>0</v>
      </c>
      <c r="F144" s="48">
        <f>C144*D144*E144</f>
        <v>0</v>
      </c>
      <c r="G144" s="49">
        <f>B144*D144</f>
        <v>0</v>
      </c>
      <c r="H144" s="50"/>
    </row>
    <row r="145" spans="1:8" ht="15.75" thickBot="1" x14ac:dyDescent="0.3">
      <c r="A145" s="135" t="s">
        <v>136</v>
      </c>
      <c r="B145" s="130">
        <v>200</v>
      </c>
      <c r="C145" s="131">
        <v>120</v>
      </c>
      <c r="D145" s="136"/>
      <c r="E145" s="136">
        <f>H9</f>
        <v>0</v>
      </c>
      <c r="F145" s="137">
        <f>C145*D145*E145</f>
        <v>0</v>
      </c>
      <c r="G145" s="138">
        <f>B145*D145</f>
        <v>0</v>
      </c>
      <c r="H145" s="139"/>
    </row>
    <row r="146" spans="1:8" ht="15.75" thickBot="1" x14ac:dyDescent="0.3">
      <c r="A146" s="199" t="s">
        <v>28</v>
      </c>
      <c r="B146" s="200"/>
      <c r="C146" s="200"/>
      <c r="D146" s="200"/>
      <c r="E146" s="200"/>
      <c r="F146" s="200"/>
      <c r="G146" s="200"/>
      <c r="H146" s="201"/>
    </row>
    <row r="147" spans="1:8" ht="15.75" thickBot="1" x14ac:dyDescent="0.3">
      <c r="A147" s="202" t="s">
        <v>17</v>
      </c>
      <c r="B147" s="203"/>
      <c r="C147" s="203"/>
      <c r="D147" s="203"/>
      <c r="E147" s="203"/>
      <c r="F147" s="203"/>
      <c r="G147" s="203"/>
      <c r="H147" s="204"/>
    </row>
    <row r="148" spans="1:8" x14ac:dyDescent="0.25">
      <c r="A148" s="58" t="s">
        <v>146</v>
      </c>
      <c r="B148" s="59">
        <v>65</v>
      </c>
      <c r="C148" s="60">
        <v>8000</v>
      </c>
      <c r="D148" s="140"/>
      <c r="E148" s="140">
        <f>H9</f>
        <v>0</v>
      </c>
      <c r="F148" s="62">
        <f>C148*D148*E148</f>
        <v>0</v>
      </c>
      <c r="G148" s="63">
        <f t="shared" ref="G148:G157" si="14">B148*D148</f>
        <v>0</v>
      </c>
      <c r="H148" s="64"/>
    </row>
    <row r="149" spans="1:8" x14ac:dyDescent="0.25">
      <c r="A149" s="19" t="s">
        <v>137</v>
      </c>
      <c r="B149" s="20">
        <v>1000</v>
      </c>
      <c r="C149" s="21">
        <v>440</v>
      </c>
      <c r="D149" s="43"/>
      <c r="E149" s="43">
        <f>H9</f>
        <v>0</v>
      </c>
      <c r="F149" s="23">
        <f>C149*D149*E149</f>
        <v>0</v>
      </c>
      <c r="G149" s="24">
        <f t="shared" si="14"/>
        <v>0</v>
      </c>
      <c r="H149" s="25"/>
    </row>
    <row r="150" spans="1:8" x14ac:dyDescent="0.25">
      <c r="A150" s="19" t="s">
        <v>138</v>
      </c>
      <c r="B150" s="20">
        <v>750</v>
      </c>
      <c r="C150" s="21">
        <v>600</v>
      </c>
      <c r="D150" s="43"/>
      <c r="E150" s="43">
        <f>H9</f>
        <v>0</v>
      </c>
      <c r="F150" s="23">
        <f>C150*D150*E150</f>
        <v>0</v>
      </c>
      <c r="G150" s="24">
        <f t="shared" si="14"/>
        <v>0</v>
      </c>
      <c r="H150" s="25"/>
    </row>
    <row r="151" spans="1:8" x14ac:dyDescent="0.25">
      <c r="A151" s="19" t="s">
        <v>139</v>
      </c>
      <c r="B151" s="20">
        <v>200</v>
      </c>
      <c r="C151" s="21">
        <v>150</v>
      </c>
      <c r="D151" s="43"/>
      <c r="E151" s="43">
        <f>H9</f>
        <v>0</v>
      </c>
      <c r="F151" s="23">
        <f t="shared" ref="F151:F157" si="15">C151*D151*E151</f>
        <v>0</v>
      </c>
      <c r="G151" s="24">
        <f t="shared" si="14"/>
        <v>0</v>
      </c>
      <c r="H151" s="25"/>
    </row>
    <row r="152" spans="1:8" x14ac:dyDescent="0.25">
      <c r="A152" s="19" t="s">
        <v>140</v>
      </c>
      <c r="B152" s="20">
        <v>1000</v>
      </c>
      <c r="C152" s="21">
        <v>1250</v>
      </c>
      <c r="D152" s="43"/>
      <c r="E152" s="43">
        <f>H9</f>
        <v>0</v>
      </c>
      <c r="F152" s="23">
        <f t="shared" si="15"/>
        <v>0</v>
      </c>
      <c r="G152" s="24">
        <f t="shared" si="14"/>
        <v>0</v>
      </c>
      <c r="H152" s="25"/>
    </row>
    <row r="153" spans="1:8" x14ac:dyDescent="0.25">
      <c r="A153" s="19" t="s">
        <v>141</v>
      </c>
      <c r="B153" s="20">
        <v>200</v>
      </c>
      <c r="C153" s="21">
        <v>250</v>
      </c>
      <c r="D153" s="43"/>
      <c r="E153" s="22">
        <f>H9</f>
        <v>0</v>
      </c>
      <c r="F153" s="23">
        <f t="shared" si="15"/>
        <v>0</v>
      </c>
      <c r="G153" s="24">
        <f t="shared" si="14"/>
        <v>0</v>
      </c>
      <c r="H153" s="25"/>
    </row>
    <row r="154" spans="1:8" x14ac:dyDescent="0.25">
      <c r="A154" s="19" t="s">
        <v>142</v>
      </c>
      <c r="B154" s="20">
        <v>1000</v>
      </c>
      <c r="C154" s="21">
        <v>400</v>
      </c>
      <c r="D154" s="43"/>
      <c r="E154" s="22">
        <f>H9</f>
        <v>0</v>
      </c>
      <c r="F154" s="23">
        <f t="shared" si="15"/>
        <v>0</v>
      </c>
      <c r="G154" s="24">
        <f t="shared" si="14"/>
        <v>0</v>
      </c>
      <c r="H154" s="25"/>
    </row>
    <row r="155" spans="1:8" x14ac:dyDescent="0.25">
      <c r="A155" s="19" t="s">
        <v>143</v>
      </c>
      <c r="B155" s="20">
        <v>1000</v>
      </c>
      <c r="C155" s="21">
        <v>400</v>
      </c>
      <c r="D155" s="43"/>
      <c r="E155" s="22">
        <f>H9</f>
        <v>0</v>
      </c>
      <c r="F155" s="23">
        <f t="shared" si="15"/>
        <v>0</v>
      </c>
      <c r="G155" s="24">
        <f t="shared" si="14"/>
        <v>0</v>
      </c>
      <c r="H155" s="25"/>
    </row>
    <row r="156" spans="1:8" x14ac:dyDescent="0.25">
      <c r="A156" s="19" t="s">
        <v>144</v>
      </c>
      <c r="B156" s="20">
        <v>1000</v>
      </c>
      <c r="C156" s="21">
        <v>400</v>
      </c>
      <c r="D156" s="43"/>
      <c r="E156" s="22">
        <f>H9</f>
        <v>0</v>
      </c>
      <c r="F156" s="23">
        <f t="shared" si="15"/>
        <v>0</v>
      </c>
      <c r="G156" s="24">
        <f t="shared" si="14"/>
        <v>0</v>
      </c>
      <c r="H156" s="25"/>
    </row>
    <row r="157" spans="1:8" ht="15.75" thickBot="1" x14ac:dyDescent="0.3">
      <c r="A157" s="68" t="s">
        <v>145</v>
      </c>
      <c r="B157" s="130">
        <v>1000</v>
      </c>
      <c r="C157" s="131">
        <v>350</v>
      </c>
      <c r="D157" s="78"/>
      <c r="E157" s="132">
        <f>H9</f>
        <v>0</v>
      </c>
      <c r="F157" s="72">
        <f t="shared" si="15"/>
        <v>0</v>
      </c>
      <c r="G157" s="73">
        <f t="shared" si="14"/>
        <v>0</v>
      </c>
      <c r="H157" s="81"/>
    </row>
    <row r="158" spans="1:8" ht="15.75" thickBot="1" x14ac:dyDescent="0.3">
      <c r="A158" s="202" t="s">
        <v>147</v>
      </c>
      <c r="B158" s="203"/>
      <c r="C158" s="203"/>
      <c r="D158" s="203"/>
      <c r="E158" s="203"/>
      <c r="F158" s="203"/>
      <c r="G158" s="203"/>
      <c r="H158" s="204"/>
    </row>
    <row r="159" spans="1:8" x14ac:dyDescent="0.25">
      <c r="A159" s="58" t="s">
        <v>148</v>
      </c>
      <c r="B159" s="82">
        <v>1000</v>
      </c>
      <c r="C159" s="129">
        <v>5000</v>
      </c>
      <c r="D159" s="75"/>
      <c r="E159" s="75">
        <f>H9</f>
        <v>0</v>
      </c>
      <c r="F159" s="62">
        <f>C159*D159*E159</f>
        <v>0</v>
      </c>
      <c r="G159" s="63">
        <f>B159*D159*E159</f>
        <v>0</v>
      </c>
      <c r="H159" s="85"/>
    </row>
    <row r="160" spans="1:8" x14ac:dyDescent="0.25">
      <c r="A160" s="19" t="s">
        <v>149</v>
      </c>
      <c r="B160" s="20">
        <v>330</v>
      </c>
      <c r="C160" s="21">
        <v>180</v>
      </c>
      <c r="D160" s="26"/>
      <c r="E160" s="26">
        <f>H9</f>
        <v>0</v>
      </c>
      <c r="F160" s="23">
        <f t="shared" ref="F160:F165" si="16">C160*D160*E160</f>
        <v>0</v>
      </c>
      <c r="G160" s="24">
        <f t="shared" ref="G160:G165" si="17">B160*D160*E160</f>
        <v>0</v>
      </c>
      <c r="H160" s="25"/>
    </row>
    <row r="161" spans="1:8" x14ac:dyDescent="0.25">
      <c r="A161" s="19" t="s">
        <v>150</v>
      </c>
      <c r="B161" s="20">
        <v>750</v>
      </c>
      <c r="C161" s="21">
        <v>500</v>
      </c>
      <c r="D161" s="26"/>
      <c r="E161" s="26">
        <f>H9</f>
        <v>0</v>
      </c>
      <c r="F161" s="23">
        <f t="shared" si="16"/>
        <v>0</v>
      </c>
      <c r="G161" s="24">
        <f t="shared" si="17"/>
        <v>0</v>
      </c>
      <c r="H161" s="25"/>
    </row>
    <row r="162" spans="1:8" x14ac:dyDescent="0.25">
      <c r="A162" s="19" t="s">
        <v>192</v>
      </c>
      <c r="B162" s="20">
        <v>750</v>
      </c>
      <c r="C162" s="21">
        <v>500</v>
      </c>
      <c r="D162" s="26"/>
      <c r="E162" s="26">
        <f>H9</f>
        <v>0</v>
      </c>
      <c r="F162" s="23">
        <f t="shared" si="16"/>
        <v>0</v>
      </c>
      <c r="G162" s="24">
        <f t="shared" si="17"/>
        <v>0</v>
      </c>
      <c r="H162" s="25"/>
    </row>
    <row r="163" spans="1:8" x14ac:dyDescent="0.25">
      <c r="A163" s="19" t="s">
        <v>151</v>
      </c>
      <c r="B163" s="20">
        <v>330</v>
      </c>
      <c r="C163" s="21">
        <v>140</v>
      </c>
      <c r="D163" s="26"/>
      <c r="E163" s="26">
        <f>H9</f>
        <v>0</v>
      </c>
      <c r="F163" s="23">
        <f t="shared" si="16"/>
        <v>0</v>
      </c>
      <c r="G163" s="24">
        <f t="shared" si="17"/>
        <v>0</v>
      </c>
      <c r="H163" s="25"/>
    </row>
    <row r="164" spans="1:8" x14ac:dyDescent="0.25">
      <c r="A164" s="19" t="s">
        <v>152</v>
      </c>
      <c r="B164" s="20">
        <v>500</v>
      </c>
      <c r="C164" s="21">
        <v>120</v>
      </c>
      <c r="D164" s="26"/>
      <c r="E164" s="26">
        <f>H9</f>
        <v>0</v>
      </c>
      <c r="F164" s="23">
        <f t="shared" si="16"/>
        <v>0</v>
      </c>
      <c r="G164" s="24">
        <f t="shared" si="17"/>
        <v>0</v>
      </c>
      <c r="H164" s="25"/>
    </row>
    <row r="165" spans="1:8" ht="15.75" thickBot="1" x14ac:dyDescent="0.3">
      <c r="A165" s="68" t="s">
        <v>153</v>
      </c>
      <c r="B165" s="130">
        <v>500</v>
      </c>
      <c r="C165" s="131">
        <v>170</v>
      </c>
      <c r="D165" s="78"/>
      <c r="E165" s="78">
        <f>H9</f>
        <v>0</v>
      </c>
      <c r="F165" s="72">
        <f t="shared" si="16"/>
        <v>0</v>
      </c>
      <c r="G165" s="73">
        <f t="shared" si="17"/>
        <v>0</v>
      </c>
      <c r="H165" s="81"/>
    </row>
    <row r="166" spans="1:8" ht="15.75" thickBot="1" x14ac:dyDescent="0.3">
      <c r="A166" s="202" t="s">
        <v>154</v>
      </c>
      <c r="B166" s="203"/>
      <c r="C166" s="203"/>
      <c r="D166" s="203"/>
      <c r="E166" s="203"/>
      <c r="F166" s="203"/>
      <c r="G166" s="203"/>
      <c r="H166" s="204"/>
    </row>
    <row r="167" spans="1:8" x14ac:dyDescent="0.25">
      <c r="A167" s="58" t="s">
        <v>155</v>
      </c>
      <c r="B167" s="82">
        <v>250</v>
      </c>
      <c r="C167" s="129">
        <v>160</v>
      </c>
      <c r="D167" s="75"/>
      <c r="E167" s="75">
        <f>H9</f>
        <v>0</v>
      </c>
      <c r="F167" s="62">
        <f>C167*D167*E167</f>
        <v>0</v>
      </c>
      <c r="G167" s="63">
        <f>B167*D167*E167</f>
        <v>0</v>
      </c>
      <c r="H167" s="85"/>
    </row>
    <row r="168" spans="1:8" x14ac:dyDescent="0.25">
      <c r="A168" s="19" t="s">
        <v>156</v>
      </c>
      <c r="B168" s="20">
        <v>250</v>
      </c>
      <c r="C168" s="21">
        <v>160</v>
      </c>
      <c r="D168" s="26"/>
      <c r="E168" s="26">
        <f>H9</f>
        <v>0</v>
      </c>
      <c r="F168" s="23">
        <f>C168*D168*E168</f>
        <v>0</v>
      </c>
      <c r="G168" s="24">
        <f>B168*D168*E168</f>
        <v>0</v>
      </c>
      <c r="H168" s="25"/>
    </row>
    <row r="169" spans="1:8" x14ac:dyDescent="0.25">
      <c r="A169" s="19" t="s">
        <v>157</v>
      </c>
      <c r="B169" s="20">
        <v>250</v>
      </c>
      <c r="C169" s="21">
        <v>160</v>
      </c>
      <c r="D169" s="26"/>
      <c r="E169" s="26">
        <f>H9</f>
        <v>0</v>
      </c>
      <c r="F169" s="23">
        <f>C169*D169*E169</f>
        <v>0</v>
      </c>
      <c r="G169" s="24">
        <f>B169*D169*E169</f>
        <v>0</v>
      </c>
      <c r="H169" s="25"/>
    </row>
    <row r="170" spans="1:8" x14ac:dyDescent="0.25">
      <c r="A170" s="19" t="s">
        <v>158</v>
      </c>
      <c r="B170" s="20">
        <v>250</v>
      </c>
      <c r="C170" s="21">
        <v>120</v>
      </c>
      <c r="D170" s="26"/>
      <c r="E170" s="26">
        <f>H9</f>
        <v>0</v>
      </c>
      <c r="F170" s="23">
        <f>C170*D170*E170</f>
        <v>0</v>
      </c>
      <c r="G170" s="24">
        <f>B170*D170*E170</f>
        <v>0</v>
      </c>
      <c r="H170" s="25"/>
    </row>
    <row r="171" spans="1:8" ht="32.25" customHeight="1" thickBot="1" x14ac:dyDescent="0.3">
      <c r="A171" s="68" t="s">
        <v>159</v>
      </c>
      <c r="B171" s="130">
        <v>500</v>
      </c>
      <c r="C171" s="131">
        <v>150</v>
      </c>
      <c r="D171" s="78"/>
      <c r="E171" s="78">
        <f>H9</f>
        <v>0</v>
      </c>
      <c r="F171" s="72">
        <f>C171*D171*E171</f>
        <v>0</v>
      </c>
      <c r="G171" s="73">
        <f>B171*D171*E171</f>
        <v>0</v>
      </c>
      <c r="H171" s="81"/>
    </row>
    <row r="172" spans="1:8" ht="15.75" thickBot="1" x14ac:dyDescent="0.3">
      <c r="A172" s="202" t="s">
        <v>160</v>
      </c>
      <c r="B172" s="203"/>
      <c r="C172" s="203"/>
      <c r="D172" s="203"/>
      <c r="E172" s="203"/>
      <c r="F172" s="203"/>
      <c r="G172" s="203"/>
      <c r="H172" s="204"/>
    </row>
    <row r="173" spans="1:8" x14ac:dyDescent="0.25">
      <c r="A173" s="58" t="s">
        <v>161</v>
      </c>
      <c r="B173" s="82">
        <v>100</v>
      </c>
      <c r="C173" s="129">
        <v>150</v>
      </c>
      <c r="D173" s="75"/>
      <c r="E173" s="75">
        <f>H9</f>
        <v>0</v>
      </c>
      <c r="F173" s="62">
        <f>C173*D173*E173</f>
        <v>0</v>
      </c>
      <c r="G173" s="63">
        <f>B173*D173*E173</f>
        <v>0</v>
      </c>
      <c r="H173" s="58"/>
    </row>
    <row r="174" spans="1:8" x14ac:dyDescent="0.25">
      <c r="A174" s="19" t="s">
        <v>162</v>
      </c>
      <c r="B174" s="20">
        <v>650</v>
      </c>
      <c r="C174" s="21">
        <v>400</v>
      </c>
      <c r="D174" s="26"/>
      <c r="E174" s="26">
        <f>H9</f>
        <v>0</v>
      </c>
      <c r="F174" s="23">
        <f t="shared" ref="F174:F183" si="18">C174*D174*E174</f>
        <v>0</v>
      </c>
      <c r="G174" s="24">
        <f t="shared" ref="G174:G183" si="19">B174*D174*E174</f>
        <v>0</v>
      </c>
      <c r="H174" s="19"/>
    </row>
    <row r="175" spans="1:8" x14ac:dyDescent="0.25">
      <c r="A175" s="19" t="s">
        <v>163</v>
      </c>
      <c r="B175" s="20">
        <v>650</v>
      </c>
      <c r="C175" s="21">
        <v>400</v>
      </c>
      <c r="D175" s="26"/>
      <c r="E175" s="26">
        <f>H9</f>
        <v>0</v>
      </c>
      <c r="F175" s="23">
        <f t="shared" si="18"/>
        <v>0</v>
      </c>
      <c r="G175" s="24">
        <f t="shared" si="19"/>
        <v>0</v>
      </c>
      <c r="H175" s="19"/>
    </row>
    <row r="176" spans="1:8" x14ac:dyDescent="0.25">
      <c r="A176" s="19" t="s">
        <v>164</v>
      </c>
      <c r="B176" s="20">
        <v>650</v>
      </c>
      <c r="C176" s="21">
        <v>400</v>
      </c>
      <c r="D176" s="26"/>
      <c r="E176" s="26">
        <f>H9</f>
        <v>0</v>
      </c>
      <c r="F176" s="23">
        <f t="shared" si="18"/>
        <v>0</v>
      </c>
      <c r="G176" s="24">
        <f t="shared" si="19"/>
        <v>0</v>
      </c>
      <c r="H176" s="19"/>
    </row>
    <row r="177" spans="1:8" x14ac:dyDescent="0.25">
      <c r="A177" s="19" t="s">
        <v>165</v>
      </c>
      <c r="B177" s="20">
        <v>650</v>
      </c>
      <c r="C177" s="21">
        <v>400</v>
      </c>
      <c r="D177" s="26"/>
      <c r="E177" s="26">
        <f>H9</f>
        <v>0</v>
      </c>
      <c r="F177" s="23">
        <f t="shared" si="18"/>
        <v>0</v>
      </c>
      <c r="G177" s="24">
        <f t="shared" si="19"/>
        <v>0</v>
      </c>
      <c r="H177" s="19"/>
    </row>
    <row r="178" spans="1:8" x14ac:dyDescent="0.25">
      <c r="A178" s="19" t="s">
        <v>166</v>
      </c>
      <c r="B178" s="20">
        <v>650</v>
      </c>
      <c r="C178" s="21">
        <v>400</v>
      </c>
      <c r="D178" s="26"/>
      <c r="E178" s="26">
        <f>H9</f>
        <v>0</v>
      </c>
      <c r="F178" s="23">
        <f t="shared" si="18"/>
        <v>0</v>
      </c>
      <c r="G178" s="24">
        <f t="shared" si="19"/>
        <v>0</v>
      </c>
      <c r="H178" s="19"/>
    </row>
    <row r="179" spans="1:8" x14ac:dyDescent="0.25">
      <c r="A179" s="19" t="s">
        <v>167</v>
      </c>
      <c r="B179" s="20">
        <v>90</v>
      </c>
      <c r="C179" s="21">
        <v>150</v>
      </c>
      <c r="D179" s="26"/>
      <c r="E179" s="26">
        <f>H9</f>
        <v>0</v>
      </c>
      <c r="F179" s="23">
        <f t="shared" si="18"/>
        <v>0</v>
      </c>
      <c r="G179" s="24">
        <f t="shared" si="19"/>
        <v>0</v>
      </c>
      <c r="H179" s="19"/>
    </row>
    <row r="180" spans="1:8" x14ac:dyDescent="0.25">
      <c r="A180" s="19" t="s">
        <v>168</v>
      </c>
      <c r="B180" s="20">
        <v>500</v>
      </c>
      <c r="C180" s="21">
        <v>200</v>
      </c>
      <c r="D180" s="26"/>
      <c r="E180" s="26">
        <f>H9</f>
        <v>0</v>
      </c>
      <c r="F180" s="23">
        <f t="shared" si="18"/>
        <v>0</v>
      </c>
      <c r="G180" s="24">
        <f t="shared" si="19"/>
        <v>0</v>
      </c>
      <c r="H180" s="19"/>
    </row>
    <row r="181" spans="1:8" x14ac:dyDescent="0.25">
      <c r="A181" s="19" t="s">
        <v>169</v>
      </c>
      <c r="B181" s="20">
        <v>500</v>
      </c>
      <c r="C181" s="21">
        <v>300</v>
      </c>
      <c r="D181" s="26"/>
      <c r="E181" s="26">
        <f>H9</f>
        <v>0</v>
      </c>
      <c r="F181" s="23">
        <f t="shared" si="18"/>
        <v>0</v>
      </c>
      <c r="G181" s="24">
        <f t="shared" si="19"/>
        <v>0</v>
      </c>
      <c r="H181" s="19"/>
    </row>
    <row r="182" spans="1:8" x14ac:dyDescent="0.25">
      <c r="A182" s="19" t="s">
        <v>125</v>
      </c>
      <c r="B182" s="20">
        <v>50</v>
      </c>
      <c r="C182" s="21">
        <v>60</v>
      </c>
      <c r="D182" s="26"/>
      <c r="E182" s="26">
        <f>H9</f>
        <v>0</v>
      </c>
      <c r="F182" s="23">
        <f t="shared" si="18"/>
        <v>0</v>
      </c>
      <c r="G182" s="24">
        <f t="shared" si="19"/>
        <v>0</v>
      </c>
      <c r="H182" s="19"/>
    </row>
    <row r="183" spans="1:8" ht="15.75" thickBot="1" x14ac:dyDescent="0.3">
      <c r="A183" s="68" t="s">
        <v>170</v>
      </c>
      <c r="B183" s="130">
        <v>10</v>
      </c>
      <c r="C183" s="131">
        <v>35</v>
      </c>
      <c r="D183" s="78"/>
      <c r="E183" s="78">
        <f>H9</f>
        <v>0</v>
      </c>
      <c r="F183" s="72">
        <f t="shared" si="18"/>
        <v>0</v>
      </c>
      <c r="G183" s="73">
        <f t="shared" si="19"/>
        <v>0</v>
      </c>
      <c r="H183" s="19"/>
    </row>
    <row r="184" spans="1:8" ht="15.75" thickBot="1" x14ac:dyDescent="0.3">
      <c r="A184" s="174" t="s">
        <v>18</v>
      </c>
      <c r="B184" s="175"/>
      <c r="C184" s="175"/>
      <c r="D184" s="205"/>
      <c r="E184" s="210"/>
      <c r="F184" s="145">
        <f>SUM(F13:F183)</f>
        <v>0</v>
      </c>
      <c r="G184" s="141">
        <f>SUM(F14:F145)</f>
        <v>0</v>
      </c>
      <c r="H184" s="176"/>
    </row>
    <row r="185" spans="1:8" ht="15.75" thickBot="1" x14ac:dyDescent="0.3">
      <c r="A185" s="178" t="s">
        <v>22</v>
      </c>
      <c r="B185" s="179"/>
      <c r="C185" s="180"/>
      <c r="D185" s="206">
        <f>H7</f>
        <v>0</v>
      </c>
      <c r="E185" s="211"/>
      <c r="F185" s="146" t="e">
        <f>F184/H6</f>
        <v>#DIV/0!</v>
      </c>
      <c r="G185" s="152" t="e">
        <f>G184/H9</f>
        <v>#DIV/0!</v>
      </c>
      <c r="H185" s="176"/>
    </row>
    <row r="186" spans="1:8" x14ac:dyDescent="0.25">
      <c r="A186" s="181" t="s">
        <v>19</v>
      </c>
      <c r="B186" s="182"/>
      <c r="C186" s="183"/>
      <c r="D186" s="207">
        <v>0.1</v>
      </c>
      <c r="E186" s="150"/>
      <c r="F186" s="147">
        <f>F184*D186</f>
        <v>0</v>
      </c>
      <c r="G186" s="142" t="s">
        <v>20</v>
      </c>
      <c r="H186" s="176"/>
    </row>
    <row r="187" spans="1:8" ht="15.75" thickBot="1" x14ac:dyDescent="0.3">
      <c r="A187" s="184" t="s">
        <v>172</v>
      </c>
      <c r="B187" s="185"/>
      <c r="C187" s="186"/>
      <c r="D187" s="208"/>
      <c r="E187" s="151"/>
      <c r="F187" s="148"/>
      <c r="G187" s="143" t="s">
        <v>20</v>
      </c>
      <c r="H187" s="176"/>
    </row>
    <row r="188" spans="1:8" ht="15.75" thickBot="1" x14ac:dyDescent="0.3">
      <c r="A188" s="172" t="s">
        <v>21</v>
      </c>
      <c r="B188" s="173"/>
      <c r="C188" s="173"/>
      <c r="D188" s="209"/>
      <c r="E188" s="212"/>
      <c r="F188" s="149">
        <f>F184+F186+F187</f>
        <v>0</v>
      </c>
      <c r="G188" s="144" t="s">
        <v>20</v>
      </c>
      <c r="H188" s="177"/>
    </row>
  </sheetData>
  <autoFilter ref="A11:H11">
    <filterColumn colId="5">
      <filters>
        <filter val="сумма"/>
      </filters>
    </filterColumn>
  </autoFilter>
  <mergeCells count="13">
    <mergeCell ref="A188:D188"/>
    <mergeCell ref="A184:D184"/>
    <mergeCell ref="H184:H188"/>
    <mergeCell ref="A185:C185"/>
    <mergeCell ref="A186:C186"/>
    <mergeCell ref="A187:C187"/>
    <mergeCell ref="A1:H1"/>
    <mergeCell ref="A3:H3"/>
    <mergeCell ref="A4:A9"/>
    <mergeCell ref="F5:G5"/>
    <mergeCell ref="C6:G6"/>
    <mergeCell ref="C7:G7"/>
    <mergeCell ref="C8:G8"/>
  </mergeCells>
  <conditionalFormatting sqref="F135:G139 F141:G143 F42:G42 F14:G20 F22:G33 F35:G40 F45:G49 F51:G56 F58:G61 F63:G70 F73:F76 F78:G81 F83:G87 F92:G104 F106:F114 F116:G126 F129:G130 F148:G157">
    <cfRule type="cellIs" dxfId="9" priority="7" stopIfTrue="1" operator="equal">
      <formula>0</formula>
    </cfRule>
  </conditionalFormatting>
  <conditionalFormatting sqref="F89:G90">
    <cfRule type="cellIs" dxfId="8" priority="8" stopIfTrue="1" operator="equal">
      <formula>0</formula>
    </cfRule>
  </conditionalFormatting>
  <conditionalFormatting sqref="G73:G76">
    <cfRule type="cellIs" dxfId="7" priority="9" stopIfTrue="1" operator="equal">
      <formula>0</formula>
    </cfRule>
  </conditionalFormatting>
  <conditionalFormatting sqref="F132:G133">
    <cfRule type="cellIs" dxfId="6" priority="10" stopIfTrue="1" operator="equal">
      <formula>0</formula>
    </cfRule>
  </conditionalFormatting>
  <conditionalFormatting sqref="F144:G145">
    <cfRule type="cellIs" dxfId="5" priority="6" stopIfTrue="1" operator="equal">
      <formula>0</formula>
    </cfRule>
  </conditionalFormatting>
  <conditionalFormatting sqref="G106:G114">
    <cfRule type="cellIs" dxfId="4" priority="5" stopIfTrue="1" operator="equal">
      <formula>0</formula>
    </cfRule>
  </conditionalFormatting>
  <conditionalFormatting sqref="F159:G165">
    <cfRule type="cellIs" dxfId="3" priority="4" stopIfTrue="1" operator="equal">
      <formula>0</formula>
    </cfRule>
  </conditionalFormatting>
  <conditionalFormatting sqref="F167:G171">
    <cfRule type="cellIs" dxfId="2" priority="3" stopIfTrue="1" operator="equal">
      <formula>0</formula>
    </cfRule>
  </conditionalFormatting>
  <conditionalFormatting sqref="F173:F183">
    <cfRule type="cellIs" dxfId="1" priority="2" stopIfTrue="1" operator="equal">
      <formula>0</formula>
    </cfRule>
  </conditionalFormatting>
  <conditionalFormatting sqref="G173:G183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Банкетное 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salesmanager</dc:creator>
  <cp:lastModifiedBy>ресторан менеджер</cp:lastModifiedBy>
  <cp:lastPrinted>2020-06-12T07:42:13Z</cp:lastPrinted>
  <dcterms:created xsi:type="dcterms:W3CDTF">2018-05-06T07:36:51Z</dcterms:created>
  <dcterms:modified xsi:type="dcterms:W3CDTF">2020-08-19T08:49:51Z</dcterms:modified>
</cp:coreProperties>
</file>