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Рабочая\Фото Армега\банкетное меню\"/>
    </mc:Choice>
  </mc:AlternateContent>
  <xr:revisionPtr revIDLastSave="0" documentId="8_{51575240-9204-4C56-8A0C-A6F11AE39DCA}" xr6:coauthVersionLast="47" xr6:coauthVersionMax="47" xr10:uidLastSave="{00000000-0000-0000-0000-000000000000}"/>
  <bookViews>
    <workbookView xWindow="1536" yWindow="1536" windowWidth="17280" windowHeight="8880" tabRatio="500" xr2:uid="{00000000-000D-0000-FFFF-FFFF00000000}"/>
  </bookViews>
  <sheets>
    <sheet name="Банкетное меню" sheetId="1" r:id="rId1"/>
  </sheets>
  <definedNames>
    <definedName name="_xlnm._FilterDatabase" localSheetId="0" hidden="1">'Банкетное меню'!$E$19:$E$148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B125" i="1"/>
  <c r="G23" i="1"/>
  <c r="G24" i="1"/>
  <c r="G25" i="1"/>
  <c r="G26" i="1"/>
  <c r="G132" i="1"/>
  <c r="G133" i="1"/>
  <c r="G134" i="1"/>
  <c r="G135" i="1"/>
  <c r="G136" i="1"/>
  <c r="G137" i="1"/>
  <c r="G138" i="1"/>
  <c r="G139" i="1"/>
  <c r="G124" i="1"/>
  <c r="G126" i="1"/>
  <c r="G130" i="1"/>
  <c r="B130" i="1"/>
  <c r="B22" i="1"/>
  <c r="G22" i="1"/>
  <c r="B24" i="1"/>
  <c r="B25" i="1"/>
  <c r="B26" i="1"/>
  <c r="B27" i="1"/>
  <c r="B28" i="1"/>
  <c r="B29" i="1"/>
  <c r="G29" i="1"/>
  <c r="B30" i="1"/>
  <c r="G30" i="1"/>
  <c r="B31" i="1"/>
  <c r="G31" i="1"/>
  <c r="B32" i="1"/>
  <c r="G32" i="1"/>
  <c r="B33" i="1"/>
  <c r="G33" i="1"/>
  <c r="B34" i="1"/>
  <c r="G34" i="1"/>
  <c r="B35" i="1"/>
  <c r="G35" i="1"/>
  <c r="B36" i="1"/>
  <c r="G36" i="1"/>
  <c r="B37" i="1"/>
  <c r="B38" i="1"/>
  <c r="G38" i="1"/>
  <c r="B39" i="1"/>
  <c r="G39" i="1"/>
  <c r="B40" i="1"/>
  <c r="G40" i="1"/>
  <c r="B41" i="1"/>
  <c r="G41" i="1"/>
  <c r="B42" i="1"/>
  <c r="G42" i="1"/>
  <c r="B43" i="1"/>
  <c r="G43" i="1"/>
  <c r="B44" i="1"/>
  <c r="G44" i="1"/>
  <c r="B45" i="1"/>
  <c r="G45" i="1"/>
  <c r="B46" i="1"/>
  <c r="G46" i="1"/>
  <c r="B47" i="1"/>
  <c r="G47" i="1"/>
  <c r="B48" i="1"/>
  <c r="G48" i="1"/>
  <c r="B49" i="1"/>
  <c r="G49" i="1"/>
  <c r="B50" i="1"/>
  <c r="G50" i="1"/>
  <c r="B51" i="1"/>
  <c r="G51" i="1"/>
  <c r="B52" i="1"/>
  <c r="G52" i="1"/>
  <c r="B53" i="1"/>
  <c r="G53" i="1"/>
  <c r="B54" i="1"/>
  <c r="G54" i="1"/>
  <c r="B55" i="1"/>
  <c r="G55" i="1"/>
  <c r="B56" i="1"/>
  <c r="G56" i="1"/>
  <c r="B57" i="1"/>
  <c r="B58" i="1"/>
  <c r="G58" i="1"/>
  <c r="B59" i="1"/>
  <c r="G59" i="1"/>
  <c r="B60" i="1"/>
  <c r="G60" i="1"/>
  <c r="B61" i="1"/>
  <c r="G61" i="1"/>
  <c r="B62" i="1"/>
  <c r="G62" i="1"/>
  <c r="B63" i="1"/>
  <c r="G63" i="1"/>
  <c r="B64" i="1"/>
  <c r="G64" i="1"/>
  <c r="B65" i="1"/>
  <c r="G65" i="1"/>
  <c r="B66" i="1"/>
  <c r="G66" i="1"/>
  <c r="B67" i="1"/>
  <c r="G67" i="1"/>
  <c r="B68" i="1"/>
  <c r="G68" i="1"/>
  <c r="B69" i="1"/>
  <c r="G69" i="1"/>
  <c r="B70" i="1"/>
  <c r="G70" i="1"/>
  <c r="B71" i="1"/>
  <c r="G71" i="1"/>
  <c r="B72" i="1"/>
  <c r="G72" i="1"/>
  <c r="B73" i="1"/>
  <c r="B74" i="1"/>
  <c r="G74" i="1"/>
  <c r="B75" i="1"/>
  <c r="G75" i="1"/>
  <c r="B76" i="1"/>
  <c r="G76" i="1"/>
  <c r="B77" i="1"/>
  <c r="G77" i="1"/>
  <c r="B78" i="1"/>
  <c r="G78" i="1"/>
  <c r="B79" i="1"/>
  <c r="B80" i="1"/>
  <c r="G80" i="1"/>
  <c r="B81" i="1"/>
  <c r="G81" i="1"/>
  <c r="B82" i="1"/>
  <c r="G82" i="1"/>
  <c r="B83" i="1"/>
  <c r="G83" i="1"/>
  <c r="B84" i="1"/>
  <c r="B85" i="1"/>
  <c r="B86" i="1"/>
  <c r="G86" i="1"/>
  <c r="B87" i="1"/>
  <c r="G87" i="1"/>
  <c r="B88" i="1"/>
  <c r="G88" i="1"/>
  <c r="B89" i="1"/>
  <c r="G89" i="1"/>
  <c r="B90" i="1"/>
  <c r="G90" i="1"/>
  <c r="B91" i="1"/>
  <c r="G91" i="1"/>
  <c r="B92" i="1"/>
  <c r="G92" i="1"/>
  <c r="B93" i="1"/>
  <c r="G93" i="1"/>
  <c r="B94" i="1"/>
  <c r="G94" i="1"/>
  <c r="B95" i="1"/>
  <c r="B96" i="1"/>
  <c r="B97" i="1"/>
  <c r="G97" i="1"/>
  <c r="B98" i="1"/>
  <c r="G98" i="1"/>
  <c r="B99" i="1"/>
  <c r="G99" i="1"/>
  <c r="B100" i="1"/>
  <c r="G100" i="1"/>
  <c r="B101" i="1"/>
  <c r="B102" i="1"/>
  <c r="B103" i="1"/>
  <c r="G103" i="1"/>
  <c r="B104" i="1"/>
  <c r="G104" i="1"/>
  <c r="B105" i="1"/>
  <c r="G105" i="1"/>
  <c r="B106" i="1"/>
  <c r="G106" i="1"/>
  <c r="B107" i="1"/>
  <c r="G107" i="1"/>
  <c r="B108" i="1"/>
  <c r="G108" i="1"/>
  <c r="B109" i="1"/>
  <c r="G109" i="1"/>
  <c r="B110" i="1"/>
  <c r="G110" i="1"/>
  <c r="B111" i="1"/>
  <c r="G111" i="1"/>
  <c r="B112" i="1"/>
  <c r="B113" i="1"/>
  <c r="G113" i="1"/>
  <c r="B114" i="1"/>
  <c r="G114" i="1"/>
  <c r="B115" i="1"/>
  <c r="B116" i="1"/>
  <c r="B117" i="1"/>
  <c r="G117" i="1"/>
  <c r="B118" i="1"/>
  <c r="G118" i="1"/>
  <c r="B119" i="1"/>
  <c r="G119" i="1"/>
  <c r="B120" i="1"/>
  <c r="G120" i="1"/>
  <c r="B121" i="1"/>
  <c r="G121" i="1"/>
  <c r="B122" i="1"/>
  <c r="G122" i="1"/>
  <c r="B126" i="1"/>
  <c r="B127" i="1"/>
  <c r="B128" i="1"/>
  <c r="G128" i="1"/>
  <c r="B129" i="1"/>
  <c r="G129" i="1"/>
  <c r="B131" i="1"/>
  <c r="G131" i="1"/>
  <c r="B123" i="1"/>
  <c r="G123" i="1"/>
  <c r="B132" i="1"/>
  <c r="G141" i="1"/>
  <c r="G142" i="1" l="1"/>
  <c r="G143" i="1" s="1"/>
  <c r="G144" i="1" s="1"/>
  <c r="G146" i="1"/>
  <c r="G145" i="1" l="1"/>
  <c r="G147" i="1"/>
  <c r="G14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<sst xmlns="http://schemas.openxmlformats.org/spreadsheetml/2006/main" count="188" uniqueCount="169">
  <si>
    <t>Дата мероприятия</t>
  </si>
  <si>
    <t>Время</t>
  </si>
  <si>
    <t>Количество гостей</t>
  </si>
  <si>
    <t>Эл.почта</t>
  </si>
  <si>
    <t>Предоплата — сумма</t>
  </si>
  <si>
    <t>Алкоголь (или другое) с собой</t>
  </si>
  <si>
    <t>Особые пожелания</t>
  </si>
  <si>
    <t>Мероприятие принято кем</t>
  </si>
  <si>
    <t>Дата принятия</t>
  </si>
  <si>
    <t>Наименование</t>
  </si>
  <si>
    <t>Итого цена</t>
  </si>
  <si>
    <t>Салаты</t>
  </si>
  <si>
    <t>Холодные закуски</t>
  </si>
  <si>
    <t>Горячие закуски</t>
  </si>
  <si>
    <t>Дорадо</t>
  </si>
  <si>
    <t>Гарниры</t>
  </si>
  <si>
    <t>Форма предоплаты (нал/безнал/карта)</t>
  </si>
  <si>
    <t>Имя Заказчика</t>
  </si>
  <si>
    <t>Телефон Заказчика</t>
  </si>
  <si>
    <t>Дата внесения</t>
  </si>
  <si>
    <t>Формат мероприятия</t>
  </si>
  <si>
    <t>Цезарь с тигровыми креветками</t>
  </si>
  <si>
    <t>240/50/10</t>
  </si>
  <si>
    <t>150/20</t>
  </si>
  <si>
    <t>Ребрышки свиные</t>
  </si>
  <si>
    <t>Картофель фри</t>
  </si>
  <si>
    <t>Статус заказа</t>
  </si>
  <si>
    <t>Картофель жаренный с грибами</t>
  </si>
  <si>
    <t>Овощи гриль</t>
  </si>
  <si>
    <t>Грибы шампиньоны</t>
  </si>
  <si>
    <t>Напитки безалкогольные</t>
  </si>
  <si>
    <t>1л</t>
  </si>
  <si>
    <t>Кебаб из говядины</t>
  </si>
  <si>
    <t>Кебаб из курицы</t>
  </si>
  <si>
    <t>Кебаб из баранины</t>
  </si>
  <si>
    <t xml:space="preserve">Рассадка </t>
  </si>
  <si>
    <t>220/50/40</t>
  </si>
  <si>
    <t>Жульен грибной</t>
  </si>
  <si>
    <t xml:space="preserve">Картофель бейби с размарином </t>
  </si>
  <si>
    <t>Сельдь с картофелем</t>
  </si>
  <si>
    <t>Шашлык из куриного бедра</t>
  </si>
  <si>
    <t>Шашлык из свинной шеи</t>
  </si>
  <si>
    <t>1шт</t>
  </si>
  <si>
    <t>Форель</t>
  </si>
  <si>
    <t>Морс клюквенный</t>
  </si>
  <si>
    <t>Канапе c виноградом и сыром</t>
  </si>
  <si>
    <t>Канапе с пармской ветчиной</t>
  </si>
  <si>
    <t xml:space="preserve">Лаваш Армянский </t>
  </si>
  <si>
    <t>Джермук с газом</t>
  </si>
  <si>
    <t>Ледяная гора  без газа</t>
  </si>
  <si>
    <t>Корейка ягненка на косточке</t>
  </si>
  <si>
    <t>Лимонады  Натахтари</t>
  </si>
  <si>
    <t>Десерты</t>
  </si>
  <si>
    <t>Закуски для фуршета</t>
  </si>
  <si>
    <t>Ассорти маринованых грибов</t>
  </si>
  <si>
    <t>Оливье с языком</t>
  </si>
  <si>
    <t xml:space="preserve">Хачапури по-имеретински </t>
  </si>
  <si>
    <t>150/100/50</t>
  </si>
  <si>
    <t xml:space="preserve">Цыпленок-табака </t>
  </si>
  <si>
    <t>350/50</t>
  </si>
  <si>
    <t>120/150/50</t>
  </si>
  <si>
    <t>170/50/40</t>
  </si>
  <si>
    <t>180/50/40</t>
  </si>
  <si>
    <t>200/50/40</t>
  </si>
  <si>
    <t xml:space="preserve">Филе судака  запеченное с овощами </t>
  </si>
  <si>
    <t>Цезарь с куриным филе</t>
  </si>
  <si>
    <t>Сациви из домашнего цыпленка</t>
  </si>
  <si>
    <t>5 шт</t>
  </si>
  <si>
    <t>Стейк из семги</t>
  </si>
  <si>
    <t>280/40/15</t>
  </si>
  <si>
    <t>200/20/40</t>
  </si>
  <si>
    <t>Хачапури по-менгрельски</t>
  </si>
  <si>
    <t>Хачапури по-аджарски</t>
  </si>
  <si>
    <t>Выход</t>
  </si>
  <si>
    <t>Кол-во</t>
  </si>
  <si>
    <t>Цена</t>
  </si>
  <si>
    <t>Торт</t>
  </si>
  <si>
    <t>1 кг</t>
  </si>
  <si>
    <t>.</t>
  </si>
  <si>
    <t>ИТОГО, ₽</t>
  </si>
  <si>
    <t>ВСЕГО К ОПЛАТЕ, ₽</t>
  </si>
  <si>
    <t>Сумма на 1 персону, ₽</t>
  </si>
  <si>
    <t>Обслуживание 10%, ₽</t>
  </si>
  <si>
    <t>Выход на 1 персону (без фруктов и десертов), кг</t>
  </si>
  <si>
    <t>Рыба, морепродукты</t>
  </si>
  <si>
    <t>Примечание</t>
  </si>
  <si>
    <t>Стейк из свиной шейки с картофелем по-деревенски</t>
  </si>
  <si>
    <t>Зал</t>
  </si>
  <si>
    <t>Всего к оплате с алкоголем, ₽</t>
  </si>
  <si>
    <t>Всего к оплате с вычетом аванса, ₽</t>
  </si>
  <si>
    <t xml:space="preserve">Жульен микс </t>
  </si>
  <si>
    <t>Нагетсы</t>
  </si>
  <si>
    <t>Канапе с овощами</t>
  </si>
  <si>
    <t>Фрукты</t>
  </si>
  <si>
    <t>Лимон</t>
  </si>
  <si>
    <t xml:space="preserve">Мясные деликатесы </t>
  </si>
  <si>
    <t>Цезарь с лососем с/с</t>
  </si>
  <si>
    <t>Оджахури</t>
  </si>
  <si>
    <t>Мясо, птица мангал</t>
  </si>
  <si>
    <t>Шашлык из мякоти баранины</t>
  </si>
  <si>
    <t>Шашлык из мякоти телятины</t>
  </si>
  <si>
    <t>Горячие блюда(от 5 порций)</t>
  </si>
  <si>
    <t>180/50</t>
  </si>
  <si>
    <t>1 шт</t>
  </si>
  <si>
    <t>Гостиничный комплекс "Армега"</t>
  </si>
  <si>
    <t>Банкетное меню 2026г.</t>
  </si>
  <si>
    <t>Хлеб</t>
  </si>
  <si>
    <t>Хлебная корзинка</t>
  </si>
  <si>
    <t xml:space="preserve">Помидор на мангале </t>
  </si>
  <si>
    <t>Перец на мангале</t>
  </si>
  <si>
    <t xml:space="preserve">Баклажан на мангале </t>
  </si>
  <si>
    <r>
      <rPr>
        <b/>
        <i/>
        <sz val="9"/>
        <rFont val="Script MT Bold"/>
        <family val="4"/>
      </rPr>
      <t xml:space="preserve">Креветки с соусом песто  </t>
    </r>
    <r>
      <rPr>
        <i/>
        <sz val="9"/>
        <rFont val="Script MT Bold"/>
        <family val="4"/>
      </rPr>
      <t xml:space="preserve"> (салат айсберг,помидоры,огурцы,болг.перец,соус песто,креветки)</t>
    </r>
  </si>
  <si>
    <r>
      <t>Салат с  морепродуктами</t>
    </r>
    <r>
      <rPr>
        <i/>
        <sz val="9"/>
        <rFont val="Script MT Bold"/>
        <family val="4"/>
      </rPr>
      <t xml:space="preserve">  (гребешок,кольмар,креветки,осьминог,микс салат,лимон,соус, лимончелло,пармезан)</t>
    </r>
  </si>
  <si>
    <r>
      <rPr>
        <b/>
        <i/>
        <sz val="9"/>
        <rFont val="Script MT Bold"/>
        <family val="4"/>
      </rPr>
      <t xml:space="preserve">С печенью цыпленка и шпинатом </t>
    </r>
    <r>
      <rPr>
        <i/>
        <sz val="9"/>
        <rFont val="Script MT Bold"/>
        <family val="4"/>
      </rPr>
      <t>(грибы обжаренные с печенью цыпленка, шпинат, соус ворчестер)</t>
    </r>
  </si>
  <si>
    <r>
      <rPr>
        <b/>
        <i/>
        <sz val="9"/>
        <rFont val="Script MT Bold"/>
        <family val="4"/>
      </rPr>
      <t xml:space="preserve">Салат с курицей и беконом </t>
    </r>
    <r>
      <rPr>
        <i/>
        <sz val="9"/>
        <rFont val="Script MT Bold"/>
        <family val="4"/>
      </rPr>
      <t xml:space="preserve">(кур филе,помидор,огурцы,сыр тельзитер,сметана,майонез,салат айсберг)                                       </t>
    </r>
  </si>
  <si>
    <r>
      <rPr>
        <b/>
        <i/>
        <sz val="9"/>
        <rFont val="Script MT Bold"/>
        <family val="4"/>
      </rPr>
      <t>Салат Армения</t>
    </r>
    <r>
      <rPr>
        <i/>
        <sz val="9"/>
        <rFont val="Script MT Bold"/>
        <family val="4"/>
      </rPr>
      <t xml:space="preserve"> (куриное филе, грибы, ананас, грец.орех)</t>
    </r>
  </si>
  <si>
    <r>
      <rPr>
        <b/>
        <i/>
        <sz val="9"/>
        <rFont val="Script MT Bold"/>
        <family val="4"/>
      </rPr>
      <t>Салат с языком</t>
    </r>
    <r>
      <rPr>
        <i/>
        <sz val="9"/>
        <rFont val="Script MT Bold"/>
        <family val="4"/>
      </rPr>
      <t xml:space="preserve"> ( св.огурцы, имбирный соус, грибы, язык говьяжий, лук репчатый)</t>
    </r>
  </si>
  <si>
    <r>
      <rPr>
        <b/>
        <i/>
        <sz val="9"/>
        <rFont val="Script MT Bold"/>
        <family val="4"/>
      </rPr>
      <t xml:space="preserve">Гриль салат  с говьяжей вырезкой  </t>
    </r>
    <r>
      <rPr>
        <i/>
        <sz val="9"/>
        <rFont val="Script MT Bold"/>
        <family val="4"/>
      </rPr>
      <t xml:space="preserve">(овощи на гриле,говядина вырезка, цукини,соус песто)                          </t>
    </r>
  </si>
  <si>
    <r>
      <rPr>
        <b/>
        <i/>
        <sz val="9"/>
        <rFont val="Script MT Bold"/>
        <family val="4"/>
      </rPr>
      <t xml:space="preserve">Авелук  </t>
    </r>
    <r>
      <rPr>
        <i/>
        <sz val="9"/>
        <rFont val="Script MT Bold"/>
        <family val="4"/>
      </rPr>
      <t xml:space="preserve">(армянский сушеный щавель,сметана, грецкий орех, заправка , специи )                                                                </t>
    </r>
  </si>
  <si>
    <r>
      <rPr>
        <b/>
        <i/>
        <sz val="9"/>
        <rFont val="Script MT Bold"/>
        <family val="4"/>
      </rPr>
      <t xml:space="preserve">Теплый салат с хрустящими баклажанами    </t>
    </r>
    <r>
      <rPr>
        <i/>
        <sz val="9"/>
        <rFont val="Script MT Bold"/>
        <family val="4"/>
      </rPr>
      <t xml:space="preserve"> (баклажаны,томаты и кисло сл. соус) </t>
    </r>
  </si>
  <si>
    <r>
      <rPr>
        <b/>
        <i/>
        <sz val="9"/>
        <rFont val="Script MT Bold"/>
        <family val="4"/>
      </rPr>
      <t xml:space="preserve">Греческий  </t>
    </r>
    <r>
      <rPr>
        <i/>
        <sz val="9"/>
        <rFont val="Script MT Bold"/>
        <family val="4"/>
      </rPr>
      <t xml:space="preserve"> (огурцы, помидоры, болг.перец, сыр фета, оливки, малины, красный лук)                                                             </t>
    </r>
  </si>
  <si>
    <t>Долма в виноградных листях</t>
  </si>
  <si>
    <r>
      <rPr>
        <b/>
        <i/>
        <sz val="9"/>
        <rFont val="Script MT Bold"/>
        <family val="4"/>
      </rPr>
      <t>Стерлядь целиком</t>
    </r>
    <r>
      <rPr>
        <i/>
        <sz val="9"/>
        <rFont val="Script MT Bold"/>
        <family val="4"/>
      </rPr>
      <t xml:space="preserve"> (вес живой рыбы 1,0-3,0 кг) </t>
    </r>
  </si>
  <si>
    <r>
      <rPr>
        <b/>
        <i/>
        <sz val="9"/>
        <rFont val="Script MT Bold"/>
        <family val="4"/>
      </rPr>
      <t>Молочный поросенок жаренный целиком</t>
    </r>
    <r>
      <rPr>
        <i/>
        <sz val="9"/>
        <rFont val="Script MT Bold"/>
        <family val="4"/>
      </rPr>
      <t xml:space="preserve"> (вес: 3-4кг)</t>
    </r>
  </si>
  <si>
    <r>
      <rPr>
        <b/>
        <i/>
        <sz val="9"/>
        <rFont val="Script MT Bold"/>
        <family val="4"/>
      </rPr>
      <t>Запеченная ножка барашка</t>
    </r>
    <r>
      <rPr>
        <i/>
        <sz val="9"/>
        <rFont val="Script MT Bold"/>
        <family val="4"/>
      </rPr>
      <t xml:space="preserve"> (вес: 2,2-2,5 кг сырой)</t>
    </r>
  </si>
  <si>
    <r>
      <rPr>
        <b/>
        <i/>
        <sz val="9"/>
        <rFont val="Script MT Bold"/>
        <family val="4"/>
      </rPr>
      <t xml:space="preserve">Брускетта с лососем нежного посола и сыром Креметте 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</si>
  <si>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Брускетта с пикантными  печенными овощами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</si>
  <si>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Брускетта с пармской ветчиной, вяленными томатами и рукколой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</si>
  <si>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Икра лосося на пшеничных крутонах</t>
    </r>
    <r>
      <rPr>
        <i/>
        <sz val="9"/>
        <rFont val="Script MT Bold"/>
        <family val="4"/>
      </rPr>
      <t xml:space="preserve"> 50/50/25</t>
    </r>
  </si>
  <si>
    <r>
      <rPr>
        <b/>
        <i/>
        <sz val="9"/>
        <rFont val="Script MT Bold"/>
        <family val="4"/>
      </rPr>
      <t>Мини багет с чоризо</t>
    </r>
    <r>
      <rPr>
        <i/>
        <sz val="9"/>
        <rFont val="Script MT Bold"/>
        <family val="4"/>
      </rPr>
      <t xml:space="preserve"> (5 шт)</t>
    </r>
  </si>
  <si>
    <r>
      <rPr>
        <b/>
        <i/>
        <sz val="9"/>
        <rFont val="Script MT Bold"/>
        <family val="4"/>
      </rPr>
      <t>Рыбная тарелка</t>
    </r>
    <r>
      <rPr>
        <i/>
        <sz val="9"/>
        <rFont val="Script MT Bold"/>
        <family val="4"/>
      </rPr>
      <t xml:space="preserve"> (лосось с/с, муксун х/к, масляная х/к)</t>
    </r>
  </si>
  <si>
    <r>
      <rPr>
        <b/>
        <i/>
        <sz val="9"/>
        <rFont val="Script MT Bold"/>
        <family val="4"/>
      </rPr>
      <t xml:space="preserve">Бастурма, суджук </t>
    </r>
    <r>
      <rPr>
        <i/>
        <sz val="9"/>
        <rFont val="Script MT Bold"/>
        <family val="4"/>
      </rPr>
      <t>(вяленая говядина)</t>
    </r>
  </si>
  <si>
    <r>
      <rPr>
        <b/>
        <i/>
        <sz val="9"/>
        <rFont val="Script MT Bold"/>
        <family val="4"/>
      </rPr>
      <t>Зелень ассорти</t>
    </r>
    <r>
      <rPr>
        <i/>
        <sz val="9"/>
        <rFont val="Script MT Bold"/>
        <family val="4"/>
      </rPr>
      <t xml:space="preserve"> (кинза, петрушка, лук зеленый, укроп)</t>
    </r>
  </si>
  <si>
    <r>
      <rPr>
        <b/>
        <i/>
        <sz val="9"/>
        <rFont val="Script MT Bold"/>
        <family val="4"/>
      </rPr>
      <t>Капрезе</t>
    </r>
    <r>
      <rPr>
        <i/>
        <sz val="9"/>
        <rFont val="Script MT Bold"/>
        <family val="4"/>
      </rPr>
      <t xml:space="preserve"> (моцарелла с томатами)</t>
    </r>
  </si>
  <si>
    <r>
      <rPr>
        <b/>
        <i/>
        <sz val="9"/>
        <rFont val="Script MT Bold"/>
        <family val="4"/>
      </rPr>
      <t xml:space="preserve">Рулетики из баклажанов </t>
    </r>
    <r>
      <rPr>
        <i/>
        <sz val="9"/>
        <rFont val="Script MT Bold"/>
        <family val="4"/>
      </rPr>
      <t>(орехи, сыр, баклажан)</t>
    </r>
  </si>
  <si>
    <r>
      <rPr>
        <b/>
        <i/>
        <sz val="9"/>
        <rFont val="Script MT Bold"/>
        <family val="4"/>
      </rPr>
      <t>Ассорти европейских сыров</t>
    </r>
    <r>
      <rPr>
        <i/>
        <sz val="9"/>
        <rFont val="Script MT Bold"/>
        <family val="4"/>
      </rPr>
      <t xml:space="preserve"> (камамбер, дор-блю ,пармезан, скаморция)</t>
    </r>
  </si>
  <si>
    <r>
      <rPr>
        <b/>
        <i/>
        <sz val="9"/>
        <rFont val="Script MT Bold"/>
        <family val="4"/>
      </rPr>
      <t>Ассорти кавказких сыров</t>
    </r>
    <r>
      <rPr>
        <i/>
        <sz val="9"/>
        <rFont val="Script MT Bold"/>
        <family val="4"/>
      </rPr>
      <t xml:space="preserve"> (чанах, чечил, овечий, сулугуни)</t>
    </r>
  </si>
  <si>
    <r>
      <rPr>
        <b/>
        <i/>
        <sz val="9"/>
        <rFont val="Script MT Bold"/>
        <family val="4"/>
      </rPr>
      <t xml:space="preserve">Ассорти овощей нарезка </t>
    </r>
    <r>
      <rPr>
        <i/>
        <sz val="9"/>
        <rFont val="Script MT Bold"/>
        <family val="4"/>
      </rPr>
      <t xml:space="preserve"> (помидоры, редис, перец болг., огурцы, зелень)</t>
    </r>
  </si>
  <si>
    <r>
      <rPr>
        <b/>
        <i/>
        <sz val="9"/>
        <rFont val="Script MT Bold"/>
        <family val="4"/>
      </rPr>
      <t>Ассорти кавказских овощей</t>
    </r>
    <r>
      <rPr>
        <i/>
        <sz val="9"/>
        <rFont val="Script MT Bold"/>
        <family val="4"/>
      </rPr>
      <t xml:space="preserve">  (помидоры, огурцы, перец цицак, зелень)</t>
    </r>
  </si>
  <si>
    <r>
      <rPr>
        <b/>
        <i/>
        <sz val="9"/>
        <rFont val="Script MT Bold"/>
        <family val="4"/>
      </rPr>
      <t xml:space="preserve">Оливки, маслины </t>
    </r>
    <r>
      <rPr>
        <i/>
        <sz val="9"/>
        <rFont val="Script MT Bold"/>
        <family val="4"/>
      </rPr>
      <t>(гигант)</t>
    </r>
  </si>
  <si>
    <r>
      <rPr>
        <b/>
        <i/>
        <sz val="9"/>
        <rFont val="Script MT Bold"/>
        <family val="4"/>
      </rPr>
      <t>Домашние соленья</t>
    </r>
    <r>
      <rPr>
        <i/>
        <sz val="9"/>
        <rFont val="Script MT Bold"/>
        <family val="4"/>
      </rPr>
      <t xml:space="preserve"> (огурцы, помидоры, чеснок,остр., капуста, перец, черемша)</t>
    </r>
  </si>
  <si>
    <r>
      <rPr>
        <b/>
        <i/>
        <sz val="9"/>
        <rFont val="Script MT Bold"/>
        <family val="4"/>
      </rPr>
      <t>Пхали ассорти</t>
    </r>
    <r>
      <rPr>
        <i/>
        <sz val="9"/>
        <rFont val="Script MT Bold"/>
        <family val="4"/>
      </rPr>
      <t xml:space="preserve"> (свекла, шпинат, фасоль)</t>
    </r>
  </si>
  <si>
    <r>
      <rPr>
        <b/>
        <i/>
        <sz val="9"/>
        <rFont val="Script MT Bold"/>
        <family val="4"/>
      </rPr>
      <t xml:space="preserve">Филадельфия ролл </t>
    </r>
    <r>
      <rPr>
        <i/>
        <sz val="9"/>
        <rFont val="Script MT Bold"/>
        <family val="4"/>
      </rPr>
      <t>(лосось с сыром)</t>
    </r>
  </si>
  <si>
    <r>
      <rPr>
        <b/>
        <i/>
        <sz val="9"/>
        <rFont val="Script MT Bold"/>
        <family val="4"/>
      </rPr>
      <t>Креветки аргентинские 10/20</t>
    </r>
    <r>
      <rPr>
        <i/>
        <sz val="9"/>
        <rFont val="Script MT Bold"/>
        <family val="4"/>
      </rPr>
      <t xml:space="preserve">   (цена за 100 гр)</t>
    </r>
  </si>
  <si>
    <r>
      <rPr>
        <b/>
        <i/>
        <sz val="9"/>
        <rFont val="Script MT Bold"/>
        <family val="4"/>
      </rPr>
      <t>Авторский лимонад</t>
    </r>
    <r>
      <rPr>
        <i/>
        <sz val="9"/>
        <rFont val="Script MT Bold"/>
        <family val="4"/>
      </rPr>
      <t xml:space="preserve"> ( вкусы в ассортименте)</t>
    </r>
  </si>
  <si>
    <r>
      <rPr>
        <b/>
        <i/>
        <sz val="9"/>
        <rFont val="Script MT Bold"/>
        <family val="4"/>
      </rPr>
      <t xml:space="preserve">Кока-кола, фанта, спрайт </t>
    </r>
    <r>
      <rPr>
        <i/>
        <sz val="9"/>
        <rFont val="Script MT Bold"/>
        <family val="4"/>
      </rPr>
      <t>(аналоги)</t>
    </r>
  </si>
  <si>
    <r>
      <rPr>
        <b/>
        <i/>
        <sz val="9"/>
        <rFont val="Script MT Bold"/>
        <family val="4"/>
      </rPr>
      <t xml:space="preserve">Фруктовая ваза </t>
    </r>
    <r>
      <rPr>
        <i/>
        <sz val="9"/>
        <rFont val="Script MT Bold"/>
        <family val="4"/>
      </rPr>
      <t>(малая)</t>
    </r>
  </si>
  <si>
    <r>
      <rPr>
        <b/>
        <i/>
        <sz val="9"/>
        <rFont val="Script MT Bold"/>
        <family val="4"/>
      </rPr>
      <t xml:space="preserve">Фруктовая ваза </t>
    </r>
    <r>
      <rPr>
        <i/>
        <sz val="9"/>
        <rFont val="Script MT Bold"/>
        <family val="4"/>
      </rPr>
      <t>(большая)</t>
    </r>
  </si>
  <si>
    <t>Чай в ассортименте</t>
  </si>
  <si>
    <t>Алкоголь. Кальяны</t>
  </si>
  <si>
    <t>Кальянная станция 10 кальянов</t>
  </si>
  <si>
    <t>Кальянная станция 20 кальянов</t>
  </si>
  <si>
    <r>
      <rPr>
        <b/>
        <i/>
        <sz val="9"/>
        <rFont val="Script MT Bold"/>
        <family val="4"/>
      </rPr>
      <t xml:space="preserve">Коктейль-бар 30 коктейлей </t>
    </r>
    <r>
      <rPr>
        <i/>
        <sz val="9"/>
        <rFont val="Script MT Bold"/>
        <family val="4"/>
      </rPr>
      <t xml:space="preserve"> ( 3 вида на выбор)</t>
    </r>
  </si>
  <si>
    <r>
      <rPr>
        <b/>
        <i/>
        <sz val="9"/>
        <rFont val="Script MT Bold"/>
        <family val="4"/>
      </rPr>
      <t>Коктейль-бар 50 коктейлей</t>
    </r>
    <r>
      <rPr>
        <i/>
        <sz val="9"/>
        <rFont val="Script MT Bold"/>
        <family val="4"/>
      </rPr>
      <t xml:space="preserve">  ( 5 видов на выбор)</t>
    </r>
  </si>
  <si>
    <r>
      <rPr>
        <b/>
        <i/>
        <sz val="9"/>
        <rFont val="Script MT Bold"/>
        <family val="4"/>
      </rPr>
      <t>Коктейль-бар 100 коктейлей</t>
    </r>
    <r>
      <rPr>
        <i/>
        <sz val="9"/>
        <rFont val="Script MT Bold"/>
        <family val="4"/>
      </rPr>
      <t xml:space="preserve">  ( 5 видов на выбор)</t>
    </r>
  </si>
  <si>
    <t>Другое</t>
  </si>
  <si>
    <r>
      <rPr>
        <b/>
        <i/>
        <sz val="9"/>
        <rFont val="Script MT Bold"/>
        <family val="4"/>
      </rPr>
      <t xml:space="preserve">Аджапсандал   </t>
    </r>
    <r>
      <rPr>
        <i/>
        <sz val="9"/>
        <rFont val="Script MT Bold"/>
        <family val="4"/>
      </rPr>
      <t xml:space="preserve"> (баклажаны, перец болг.,  помидоры, специи)</t>
    </r>
  </si>
  <si>
    <t>Бой (при банкетах)</t>
  </si>
  <si>
    <r>
      <t xml:space="preserve">Банкетные блюда. Возможна шоу-подача: </t>
    </r>
    <r>
      <rPr>
        <i/>
        <sz val="9"/>
        <rFont val="Script MT Bold"/>
        <family val="4"/>
      </rPr>
      <t>фейерверки, фламбе, сухой лед, подсветка</t>
    </r>
  </si>
  <si>
    <t>Рыба в соли подается с огнем</t>
  </si>
  <si>
    <r>
      <t xml:space="preserve">Ассорти сладостей </t>
    </r>
    <r>
      <rPr>
        <i/>
        <sz val="9"/>
        <rFont val="Script MT Bold"/>
        <family val="4"/>
      </rPr>
      <t>(пахлава, сигаретки, гата, торт медовый, птичье молоко)</t>
    </r>
  </si>
  <si>
    <r>
      <rPr>
        <b/>
        <i/>
        <sz val="9"/>
        <rFont val="Script MT Bold"/>
        <family val="4"/>
      </rPr>
      <t>Чай/ кофе на 30 персон  (</t>
    </r>
    <r>
      <rPr>
        <i/>
        <sz val="9"/>
        <rFont val="Script MT Bold"/>
        <family val="4"/>
      </rPr>
      <t>неограниченно)</t>
    </r>
  </si>
  <si>
    <r>
      <rPr>
        <b/>
        <i/>
        <sz val="9"/>
        <rFont val="Script MT Bold"/>
        <family val="4"/>
      </rPr>
      <t>Чай/ кофе  на 50 персон(</t>
    </r>
    <r>
      <rPr>
        <i/>
        <sz val="9"/>
        <rFont val="Script MT Bold"/>
        <family val="4"/>
      </rPr>
      <t>неограниченно)</t>
    </r>
  </si>
  <si>
    <t>Кофе в ассортименте</t>
  </si>
  <si>
    <r>
      <t xml:space="preserve">Горка шампанского 30 бокалов </t>
    </r>
    <r>
      <rPr>
        <i/>
        <sz val="9"/>
        <rFont val="Script MT Bold"/>
        <family val="4"/>
      </rPr>
      <t xml:space="preserve"> ( коктейльная вишня, сухой лед)</t>
    </r>
  </si>
  <si>
    <t>шампанское заказчика</t>
  </si>
  <si>
    <r>
      <t>Горка шампанского  50 бокалов</t>
    </r>
    <r>
      <rPr>
        <i/>
        <sz val="9"/>
        <rFont val="Script MT Bold"/>
        <family val="4"/>
      </rPr>
      <t xml:space="preserve"> ( коктейльная вишня, сухй лед)</t>
    </r>
  </si>
  <si>
    <t>ассортимент обсуждается</t>
  </si>
  <si>
    <t>вкусы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</si>
</sst>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&quot; &quot;?/4"/>
    <numFmt numFmtId="165" formatCode="#,##0.00\ _₽"/>
    <numFmt numFmtId="166" formatCode="[$-F800]dddd\,\ mmmm\ dd\,\ yyyy"/>
    <numFmt numFmtId="167" formatCode="#,##0.00\ &quot;₽&quot;"/>
    <numFmt numFmtId="168" formatCode="#,##0.00_ ;\-#,##0.00\ "/>
  </numFmts>
  <fonts count="22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3F3F3F"/>
      <name val="Calibri"/>
      <family val="1"/>
      <charset val="204"/>
      <scheme val="minor"/>
    </font>
    <font>
      <b/>
      <i/>
      <sz val="22"/>
      <name val="Times New Roman"/>
      <family val="1"/>
      <charset val="204"/>
    </font>
    <font>
      <b/>
      <i/>
      <sz val="17"/>
      <name val="Script MT Bold"/>
      <family val="4"/>
    </font>
    <font>
      <b/>
      <i/>
      <sz val="9"/>
      <name val="Script MT Bold"/>
      <family val="4"/>
    </font>
    <font>
      <i/>
      <sz val="9"/>
      <name val="Script MT Bold"/>
      <family val="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Script MT Bold"/>
      <family val="4"/>
    </font>
    <font>
      <b/>
      <sz val="11"/>
      <color rgb="FF000000"/>
      <name val="Script MT Bold"/>
      <family val="4"/>
    </font>
    <font>
      <b/>
      <sz val="11"/>
      <color theme="1"/>
      <name val="Script MT Bold"/>
      <family val="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vertical="center" wrapText="1"/>
    </xf>
    <xf numFmtId="1" fontId="8" fillId="0" borderId="0" xfId="1" applyNumberFormat="1" applyFont="1" applyFill="1" applyBorder="1" applyAlignment="1">
      <alignment vertical="center" wrapText="1"/>
    </xf>
    <xf numFmtId="165" fontId="6" fillId="0" borderId="0" xfId="0" applyNumberFormat="1" applyFont="1" applyAlignment="1">
      <alignment horizontal="righ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5" fontId="6" fillId="0" borderId="15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6" fillId="0" borderId="18" xfId="0" applyNumberFormat="1" applyFont="1" applyBorder="1" applyAlignment="1" applyProtection="1">
      <alignment horizontal="right" vertical="center" wrapText="1"/>
      <protection locked="0"/>
    </xf>
    <xf numFmtId="165" fontId="6" fillId="0" borderId="19" xfId="0" applyNumberFormat="1" applyFont="1" applyBorder="1" applyAlignment="1" applyProtection="1">
      <alignment horizontal="right" vertical="center" wrapText="1"/>
      <protection locked="0"/>
    </xf>
    <xf numFmtId="165" fontId="6" fillId="0" borderId="22" xfId="0" applyNumberFormat="1" applyFont="1" applyBorder="1" applyAlignment="1" applyProtection="1">
      <alignment horizontal="right" vertical="center" wrapText="1"/>
      <protection locked="0"/>
    </xf>
    <xf numFmtId="165" fontId="17" fillId="0" borderId="3" xfId="0" applyNumberFormat="1" applyFont="1" applyBorder="1" applyAlignment="1">
      <alignment horizontal="right" vertical="center" wrapText="1"/>
    </xf>
    <xf numFmtId="0" fontId="15" fillId="0" borderId="27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5" fontId="6" fillId="0" borderId="29" xfId="0" applyNumberFormat="1" applyFont="1" applyBorder="1" applyAlignment="1" applyProtection="1">
      <alignment horizontal="right"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165" fontId="6" fillId="0" borderId="14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right" vertical="center"/>
    </xf>
    <xf numFmtId="165" fontId="6" fillId="0" borderId="11" xfId="0" applyNumberFormat="1" applyFont="1" applyBorder="1" applyAlignment="1">
      <alignment horizontal="right" vertical="center" wrapText="1"/>
    </xf>
    <xf numFmtId="165" fontId="6" fillId="0" borderId="21" xfId="0" applyNumberFormat="1" applyFont="1" applyBorder="1" applyAlignment="1" applyProtection="1">
      <alignment horizontal="right" vertical="center" wrapText="1"/>
      <protection locked="0"/>
    </xf>
    <xf numFmtId="0" fontId="18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165" fontId="17" fillId="0" borderId="27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165" fontId="17" fillId="0" borderId="4" xfId="0" applyNumberFormat="1" applyFont="1" applyBorder="1" applyAlignment="1">
      <alignment horizontal="right" vertical="center"/>
    </xf>
    <xf numFmtId="165" fontId="17" fillId="0" borderId="12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  <protection locked="0"/>
    </xf>
    <xf numFmtId="165" fontId="17" fillId="0" borderId="9" xfId="0" applyNumberFormat="1" applyFont="1" applyBorder="1" applyAlignment="1">
      <alignment horizontal="right" vertical="center"/>
    </xf>
    <xf numFmtId="165" fontId="17" fillId="0" borderId="10" xfId="0" applyNumberFormat="1" applyFont="1" applyBorder="1" applyAlignment="1">
      <alignment horizontal="right" vertical="center" wrapText="1"/>
    </xf>
    <xf numFmtId="0" fontId="17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3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8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8" xfId="0" applyFont="1" applyBorder="1" applyAlignment="1">
      <alignment horizontal="left" vertical="center" wrapText="1" readingOrder="1"/>
    </xf>
    <xf numFmtId="0" fontId="15" fillId="0" borderId="30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9" fillId="0" borderId="27" xfId="0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right" vertical="center" wrapText="1" readingOrder="1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165" fontId="19" fillId="0" borderId="11" xfId="0" applyNumberFormat="1" applyFont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165" fontId="21" fillId="0" borderId="21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7" xfId="0" applyFont="1" applyBorder="1" applyAlignment="1">
      <alignment horizontal="right" vertical="center" wrapText="1" readingOrder="1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165" fontId="19" fillId="0" borderId="3" xfId="0" applyNumberFormat="1" applyFont="1" applyBorder="1" applyAlignment="1">
      <alignment horizontal="right" vertical="center"/>
    </xf>
    <xf numFmtId="4" fontId="21" fillId="0" borderId="2" xfId="0" applyNumberFormat="1" applyFont="1" applyBorder="1" applyAlignment="1">
      <alignment horizontal="right" vertical="center"/>
    </xf>
    <xf numFmtId="165" fontId="21" fillId="0" borderId="19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 wrapText="1" readingOrder="1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165" fontId="19" fillId="0" borderId="12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 wrapText="1" readingOrder="1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 applyProtection="1">
      <alignment horizontal="center" vertical="center"/>
      <protection locked="0"/>
    </xf>
    <xf numFmtId="165" fontId="19" fillId="0" borderId="10" xfId="0" applyNumberFormat="1" applyFont="1" applyBorder="1" applyAlignment="1">
      <alignment horizontal="right" vertical="center"/>
    </xf>
    <xf numFmtId="4" fontId="21" fillId="0" borderId="9" xfId="0" applyNumberFormat="1" applyFont="1" applyBorder="1" applyAlignment="1">
      <alignment horizontal="right" vertical="center"/>
    </xf>
    <xf numFmtId="165" fontId="21" fillId="0" borderId="22" xfId="0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 wrapText="1" readingOrder="1"/>
    </xf>
    <xf numFmtId="0" fontId="19" fillId="0" borderId="6" xfId="0" applyFont="1" applyBorder="1" applyAlignment="1">
      <alignment horizontal="center" vertical="center"/>
    </xf>
    <xf numFmtId="165" fontId="19" fillId="0" borderId="6" xfId="0" applyNumberFormat="1" applyFont="1" applyBorder="1" applyAlignment="1">
      <alignment horizontal="right" vertical="center"/>
    </xf>
    <xf numFmtId="168" fontId="21" fillId="0" borderId="6" xfId="0" applyNumberFormat="1" applyFont="1" applyBorder="1" applyAlignment="1">
      <alignment horizontal="right" vertical="center"/>
    </xf>
    <xf numFmtId="165" fontId="19" fillId="0" borderId="21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 wrapText="1" readingOrder="1"/>
    </xf>
    <xf numFmtId="0" fontId="19" fillId="0" borderId="9" xfId="0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right" vertical="center"/>
    </xf>
    <xf numFmtId="168" fontId="21" fillId="0" borderId="9" xfId="0" applyNumberFormat="1" applyFont="1" applyBorder="1" applyAlignment="1">
      <alignment horizontal="right" vertical="center"/>
    </xf>
    <xf numFmtId="165" fontId="19" fillId="0" borderId="22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9" xfId="0" applyFont="1" applyBorder="1" applyAlignment="1">
      <alignment horizontal="center" vertical="center" wrapText="1"/>
    </xf>
    <xf numFmtId="165" fontId="17" fillId="4" borderId="27" xfId="0" applyNumberFormat="1" applyFont="1" applyFill="1" applyBorder="1" applyAlignment="1">
      <alignment horizontal="right" vertical="center"/>
    </xf>
    <xf numFmtId="0" fontId="17" fillId="5" borderId="27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9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7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165" fontId="17" fillId="0" borderId="6" xfId="0" applyNumberFormat="1" applyFont="1" applyBorder="1" applyAlignment="1">
      <alignment horizontal="right" vertical="center" wrapText="1"/>
    </xf>
    <xf numFmtId="165" fontId="6" fillId="5" borderId="14" xfId="0" applyNumberFormat="1" applyFont="1" applyFill="1" applyBorder="1" applyAlignment="1">
      <alignment horizontal="right" vertical="center"/>
    </xf>
    <xf numFmtId="0" fontId="16" fillId="0" borderId="2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>
      <alignment horizontal="left" vertical="center" wrapText="1" readingOrder="1"/>
    </xf>
    <xf numFmtId="0" fontId="15" fillId="0" borderId="27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5" borderId="27" xfId="0" applyFont="1" applyFill="1" applyBorder="1" applyAlignment="1">
      <alignment horizontal="center" vertical="center" wrapText="1"/>
    </xf>
    <xf numFmtId="165" fontId="17" fillId="5" borderId="2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vertical="center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65" fontId="6" fillId="5" borderId="6" xfId="0" applyNumberFormat="1" applyFont="1" applyFill="1" applyBorder="1" applyAlignment="1">
      <alignment horizontal="right" vertical="center"/>
    </xf>
    <xf numFmtId="0" fontId="15" fillId="5" borderId="7" xfId="0" applyFont="1" applyFill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27" xfId="0" applyFont="1" applyFill="1" applyBorder="1" applyAlignment="1">
      <alignment horizontal="center" vertical="center" wrapText="1"/>
    </xf>
    <xf numFmtId="165" fontId="17" fillId="5" borderId="27" xfId="0" applyNumberFormat="1" applyFont="1" applyFill="1" applyBorder="1" applyAlignment="1">
      <alignment horizontal="right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165" fontId="17" fillId="5" borderId="9" xfId="0" applyNumberFormat="1" applyFont="1" applyFill="1" applyBorder="1" applyAlignment="1">
      <alignment horizontal="right" vertical="center"/>
    </xf>
    <xf numFmtId="165" fontId="17" fillId="5" borderId="9" xfId="0" applyNumberFormat="1" applyFont="1" applyFill="1" applyBorder="1" applyAlignment="1">
      <alignment horizontal="right" vertical="center" wrapText="1"/>
    </xf>
    <xf numFmtId="0" fontId="13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" xfId="1" applyFont="1" applyFill="1" applyBorder="1" applyAlignment="1" applyProtection="1">
      <alignment horizontal="left" vertical="center" wrapText="1"/>
      <protection locked="0"/>
    </xf>
    <xf numFmtId="0" fontId="8" fillId="0" borderId="23" xfId="1" applyFont="1" applyFill="1" applyBorder="1" applyAlignment="1" applyProtection="1">
      <alignment horizontal="left" vertical="center" wrapText="1"/>
      <protection locked="0"/>
    </xf>
    <xf numFmtId="0" fontId="8" fillId="0" borderId="26" xfId="1" applyFont="1" applyFill="1" applyBorder="1" applyAlignment="1" applyProtection="1">
      <alignment horizontal="left" vertical="center" wrapText="1"/>
      <protection locked="0"/>
    </xf>
    <xf numFmtId="0" fontId="18" fillId="5" borderId="29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166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23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26" xfId="1" applyNumberFormat="1" applyFont="1" applyFill="1" applyBorder="1" applyAlignment="1" applyProtection="1">
      <alignment horizontal="left" vertical="center" wrapText="1"/>
      <protection locked="0"/>
    </xf>
    <xf numFmtId="20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2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26" xfId="1" applyNumberFormat="1" applyFont="1" applyFill="1" applyBorder="1" applyAlignment="1" applyProtection="1">
      <alignment horizontal="left" vertical="center" wrapText="1"/>
      <protection locked="0"/>
    </xf>
    <xf numFmtId="14" fontId="12" fillId="0" borderId="12" xfId="0" applyNumberFormat="1" applyFont="1" applyBorder="1" applyAlignment="1" applyProtection="1">
      <alignment horizontal="left" vertical="center" wrapText="1"/>
      <protection locked="0"/>
    </xf>
    <xf numFmtId="0" fontId="8" fillId="0" borderId="32" xfId="1" applyFont="1" applyFill="1" applyBorder="1" applyAlignment="1" applyProtection="1">
      <alignment horizontal="left" vertical="center" wrapText="1"/>
      <protection locked="0"/>
    </xf>
    <xf numFmtId="0" fontId="8" fillId="0" borderId="33" xfId="1" applyFont="1" applyFill="1" applyBorder="1" applyAlignment="1" applyProtection="1">
      <alignment horizontal="left" vertical="center" wrapText="1"/>
      <protection locked="0"/>
    </xf>
    <xf numFmtId="0" fontId="8" fillId="3" borderId="16" xfId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2">
    <cellStyle name="Вывод" xfId="1" builtinId="2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111</xdr:row>
      <xdr:rowOff>0</xdr:rowOff>
    </xdr:from>
    <xdr:ext cx="180975" cy="25717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19575" y="2789872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127</xdr:row>
      <xdr:rowOff>0</xdr:rowOff>
    </xdr:from>
    <xdr:ext cx="180975" cy="2571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9575" y="3054667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86</xdr:row>
      <xdr:rowOff>171450</xdr:rowOff>
    </xdr:from>
    <xdr:ext cx="180975" cy="2571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19575" y="2334577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101</xdr:row>
      <xdr:rowOff>0</xdr:rowOff>
    </xdr:from>
    <xdr:ext cx="180975" cy="25717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9575" y="2592705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128</xdr:row>
      <xdr:rowOff>0</xdr:rowOff>
    </xdr:from>
    <xdr:ext cx="180975" cy="257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81CB36-DAFC-4AAF-8282-B64B5C5D6430}"/>
            </a:ext>
          </a:extLst>
        </xdr:cNvPr>
        <xdr:cNvSpPr txBox="1"/>
      </xdr:nvSpPr>
      <xdr:spPr>
        <a:xfrm>
          <a:off x="4415518" y="23643771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169"/>
  <sheetViews>
    <sheetView tabSelected="1" topLeftCell="C1" zoomScale="140" zoomScaleNormal="140" workbookViewId="0">
      <selection activeCell="D3" sqref="D3:G3"/>
    </sheetView>
  </sheetViews>
  <sheetFormatPr defaultColWidth="11.44140625" defaultRowHeight="14.4" x14ac:dyDescent="0.3"/>
  <cols>
    <col min="1" max="1" width="6.6640625" style="1" hidden="1" customWidth="1"/>
    <col min="2" max="2" width="15.44140625" style="1" hidden="1" customWidth="1"/>
    <col min="3" max="3" width="56.33203125" style="57" customWidth="1"/>
    <col min="4" max="4" width="11.6640625" style="1" bestFit="1" customWidth="1"/>
    <col min="5" max="5" width="7.33203125" style="1" customWidth="1"/>
    <col min="6" max="6" width="10.33203125" style="13" customWidth="1"/>
    <col min="7" max="7" width="12" style="13" customWidth="1"/>
    <col min="8" max="8" width="17.44140625" style="13" customWidth="1"/>
    <col min="9" max="22" width="8.33203125" style="2" customWidth="1"/>
    <col min="23" max="16384" width="11.44140625" style="2"/>
  </cols>
  <sheetData>
    <row r="1" spans="3:8" ht="64.95" customHeight="1" x14ac:dyDescent="0.3">
      <c r="C1" s="49" t="s">
        <v>104</v>
      </c>
      <c r="D1" s="128" t="e" vm="1">
        <v>#VALUE!</v>
      </c>
      <c r="E1" s="128"/>
      <c r="F1" s="128"/>
      <c r="G1" s="129"/>
      <c r="H1" s="14"/>
    </row>
    <row r="2" spans="3:8" x14ac:dyDescent="0.3">
      <c r="C2" s="50" t="s">
        <v>20</v>
      </c>
      <c r="D2" s="136">
        <v>6500</v>
      </c>
      <c r="E2" s="137"/>
      <c r="F2" s="137"/>
      <c r="G2" s="138"/>
      <c r="H2" s="4"/>
    </row>
    <row r="3" spans="3:8" x14ac:dyDescent="0.3">
      <c r="C3" s="50" t="s">
        <v>0</v>
      </c>
      <c r="D3" s="139"/>
      <c r="E3" s="140"/>
      <c r="F3" s="140"/>
      <c r="G3" s="141"/>
      <c r="H3" s="4"/>
    </row>
    <row r="4" spans="3:8" x14ac:dyDescent="0.3">
      <c r="C4" s="50" t="s">
        <v>1</v>
      </c>
      <c r="D4" s="142"/>
      <c r="E4" s="131"/>
      <c r="F4" s="131"/>
      <c r="G4" s="132"/>
      <c r="H4" s="4"/>
    </row>
    <row r="5" spans="3:8" x14ac:dyDescent="0.3">
      <c r="C5" s="50" t="s">
        <v>2</v>
      </c>
      <c r="D5" s="130"/>
      <c r="E5" s="131"/>
      <c r="F5" s="131"/>
      <c r="G5" s="132"/>
      <c r="H5" s="4"/>
    </row>
    <row r="6" spans="3:8" x14ac:dyDescent="0.3">
      <c r="C6" s="50" t="s">
        <v>35</v>
      </c>
      <c r="D6" s="130"/>
      <c r="E6" s="131"/>
      <c r="F6" s="131"/>
      <c r="G6" s="132"/>
      <c r="H6" s="5"/>
    </row>
    <row r="7" spans="3:8" x14ac:dyDescent="0.3">
      <c r="C7" s="50" t="s">
        <v>17</v>
      </c>
      <c r="D7" s="130"/>
      <c r="E7" s="131"/>
      <c r="F7" s="131"/>
      <c r="G7" s="132"/>
      <c r="H7" s="4"/>
    </row>
    <row r="8" spans="3:8" x14ac:dyDescent="0.3">
      <c r="C8" s="50" t="s">
        <v>18</v>
      </c>
      <c r="D8" s="130"/>
      <c r="E8" s="131"/>
      <c r="F8" s="131"/>
      <c r="G8" s="132"/>
      <c r="H8" s="4"/>
    </row>
    <row r="9" spans="3:8" x14ac:dyDescent="0.3">
      <c r="C9" s="50" t="s">
        <v>3</v>
      </c>
      <c r="D9" s="130"/>
      <c r="E9" s="131"/>
      <c r="F9" s="131"/>
      <c r="G9" s="132"/>
      <c r="H9" s="4"/>
    </row>
    <row r="10" spans="3:8" x14ac:dyDescent="0.3">
      <c r="C10" s="50" t="s">
        <v>4</v>
      </c>
      <c r="D10" s="143"/>
      <c r="E10" s="144"/>
      <c r="F10" s="144"/>
      <c r="G10" s="145"/>
      <c r="H10" s="6"/>
    </row>
    <row r="11" spans="3:8" x14ac:dyDescent="0.3">
      <c r="C11" s="50" t="s">
        <v>19</v>
      </c>
      <c r="D11" s="139"/>
      <c r="E11" s="140"/>
      <c r="F11" s="140"/>
      <c r="G11" s="141"/>
      <c r="H11" s="4"/>
    </row>
    <row r="12" spans="3:8" x14ac:dyDescent="0.3">
      <c r="C12" s="50" t="s">
        <v>16</v>
      </c>
      <c r="D12" s="130"/>
      <c r="E12" s="131"/>
      <c r="F12" s="131"/>
      <c r="G12" s="132"/>
      <c r="H12" s="4"/>
    </row>
    <row r="13" spans="3:8" x14ac:dyDescent="0.3">
      <c r="C13" s="50" t="s">
        <v>87</v>
      </c>
      <c r="D13" s="130"/>
      <c r="E13" s="131"/>
      <c r="F13" s="131"/>
      <c r="G13" s="132"/>
      <c r="H13" s="4"/>
    </row>
    <row r="14" spans="3:8" x14ac:dyDescent="0.3">
      <c r="C14" s="50" t="s">
        <v>5</v>
      </c>
      <c r="D14" s="130"/>
      <c r="E14" s="131"/>
      <c r="F14" s="131"/>
      <c r="G14" s="132"/>
      <c r="H14" s="4"/>
    </row>
    <row r="15" spans="3:8" x14ac:dyDescent="0.3">
      <c r="C15" s="50" t="s">
        <v>6</v>
      </c>
      <c r="D15" s="130"/>
      <c r="E15" s="131"/>
      <c r="F15" s="131"/>
      <c r="G15" s="132"/>
      <c r="H15" s="4"/>
    </row>
    <row r="16" spans="3:8" x14ac:dyDescent="0.3">
      <c r="C16" s="50" t="s">
        <v>26</v>
      </c>
      <c r="D16" s="130"/>
      <c r="E16" s="131"/>
      <c r="F16" s="131"/>
      <c r="G16" s="132"/>
      <c r="H16" s="4"/>
    </row>
    <row r="17" spans="1:8" x14ac:dyDescent="0.3">
      <c r="C17" s="50" t="s">
        <v>7</v>
      </c>
      <c r="D17" s="130"/>
      <c r="E17" s="131"/>
      <c r="F17" s="131"/>
      <c r="G17" s="132"/>
      <c r="H17" s="4"/>
    </row>
    <row r="18" spans="1:8" ht="15" thickBot="1" x14ac:dyDescent="0.35">
      <c r="C18" s="102" t="s">
        <v>8</v>
      </c>
      <c r="D18" s="146"/>
      <c r="E18" s="147"/>
      <c r="F18" s="147"/>
      <c r="G18" s="148"/>
      <c r="H18" s="4"/>
    </row>
    <row r="19" spans="1:8" ht="15" thickBot="1" x14ac:dyDescent="0.35">
      <c r="C19" s="149" t="s">
        <v>105</v>
      </c>
      <c r="D19" s="150"/>
      <c r="E19" s="150"/>
      <c r="F19" s="150"/>
      <c r="G19" s="150"/>
      <c r="H19" s="151"/>
    </row>
    <row r="20" spans="1:8" s="3" customFormat="1" ht="13.8" x14ac:dyDescent="0.3">
      <c r="A20" s="10"/>
      <c r="B20" s="10"/>
      <c r="C20" s="51" t="s">
        <v>9</v>
      </c>
      <c r="D20" s="22" t="s">
        <v>73</v>
      </c>
      <c r="E20" s="22" t="s">
        <v>74</v>
      </c>
      <c r="F20" s="22" t="s">
        <v>75</v>
      </c>
      <c r="G20" s="22" t="s">
        <v>10</v>
      </c>
      <c r="H20" s="103" t="s">
        <v>85</v>
      </c>
    </row>
    <row r="21" spans="1:8" s="3" customFormat="1" ht="13.8" hidden="1" x14ac:dyDescent="0.3">
      <c r="A21" s="10"/>
      <c r="B21" s="10"/>
      <c r="C21" s="152" t="s">
        <v>158</v>
      </c>
      <c r="D21" s="153"/>
      <c r="E21" s="153"/>
      <c r="F21" s="153"/>
      <c r="G21" s="153"/>
      <c r="H21" s="154"/>
    </row>
    <row r="22" spans="1:8" s="3" customFormat="1" ht="13.8" hidden="1" x14ac:dyDescent="0.3">
      <c r="A22" s="10">
        <v>100</v>
      </c>
      <c r="B22" s="10">
        <f t="shared" ref="B22:B53" si="0">A22*E22</f>
        <v>0</v>
      </c>
      <c r="C22" s="110" t="s">
        <v>122</v>
      </c>
      <c r="D22" s="35" t="s">
        <v>77</v>
      </c>
      <c r="E22" s="32"/>
      <c r="F22" s="33">
        <v>5600</v>
      </c>
      <c r="G22" s="21">
        <f>E22*F22</f>
        <v>0</v>
      </c>
      <c r="H22" s="19"/>
    </row>
    <row r="23" spans="1:8" s="3" customFormat="1" ht="13.8" hidden="1" x14ac:dyDescent="0.3">
      <c r="A23" s="10"/>
      <c r="B23" s="10"/>
      <c r="C23" s="50" t="s">
        <v>159</v>
      </c>
      <c r="D23" s="35" t="s">
        <v>77</v>
      </c>
      <c r="E23" s="32"/>
      <c r="F23" s="33">
        <v>7000</v>
      </c>
      <c r="G23" s="21">
        <f t="shared" ref="G23:G26" si="1">E23*F23</f>
        <v>0</v>
      </c>
      <c r="H23" s="19"/>
    </row>
    <row r="24" spans="1:8" s="3" customFormat="1" ht="13.8" hidden="1" x14ac:dyDescent="0.3">
      <c r="A24" s="10">
        <v>100</v>
      </c>
      <c r="B24" s="10">
        <f t="shared" si="0"/>
        <v>0</v>
      </c>
      <c r="C24" s="110" t="s">
        <v>123</v>
      </c>
      <c r="D24" s="35">
        <v>1000</v>
      </c>
      <c r="E24" s="32"/>
      <c r="F24" s="33">
        <v>4100</v>
      </c>
      <c r="G24" s="21">
        <f t="shared" si="1"/>
        <v>0</v>
      </c>
      <c r="H24" s="19"/>
    </row>
    <row r="25" spans="1:8" s="3" customFormat="1" ht="13.8" hidden="1" x14ac:dyDescent="0.3">
      <c r="A25" s="10">
        <v>1000</v>
      </c>
      <c r="B25" s="10">
        <f t="shared" si="0"/>
        <v>0</v>
      </c>
      <c r="C25" s="110" t="s">
        <v>124</v>
      </c>
      <c r="D25" s="35" t="s">
        <v>42</v>
      </c>
      <c r="E25" s="32"/>
      <c r="F25" s="33">
        <v>6500</v>
      </c>
      <c r="G25" s="21">
        <f t="shared" si="1"/>
        <v>0</v>
      </c>
      <c r="H25" s="19"/>
    </row>
    <row r="26" spans="1:8" s="3" customFormat="1" ht="13.8" hidden="1" x14ac:dyDescent="0.3">
      <c r="A26" s="10">
        <v>2200</v>
      </c>
      <c r="B26" s="10">
        <f t="shared" si="0"/>
        <v>0</v>
      </c>
      <c r="C26" s="50" t="s">
        <v>66</v>
      </c>
      <c r="D26" s="35">
        <v>500</v>
      </c>
      <c r="E26" s="32"/>
      <c r="F26" s="33">
        <v>880</v>
      </c>
      <c r="G26" s="21">
        <f t="shared" si="1"/>
        <v>0</v>
      </c>
      <c r="H26" s="19"/>
    </row>
    <row r="27" spans="1:8" s="3" customFormat="1" ht="13.8" hidden="1" x14ac:dyDescent="0.3">
      <c r="A27" s="10">
        <v>10000</v>
      </c>
      <c r="B27" s="10">
        <f t="shared" si="0"/>
        <v>0</v>
      </c>
      <c r="C27" s="111"/>
      <c r="D27" s="35"/>
      <c r="E27" s="32"/>
      <c r="F27" s="33"/>
      <c r="G27" s="21"/>
      <c r="H27" s="19"/>
    </row>
    <row r="28" spans="1:8" s="3" customFormat="1" ht="13.8" hidden="1" x14ac:dyDescent="0.3">
      <c r="A28" s="10">
        <v>500</v>
      </c>
      <c r="B28" s="10">
        <f t="shared" si="0"/>
        <v>0</v>
      </c>
      <c r="C28" s="112" t="s">
        <v>53</v>
      </c>
      <c r="D28" s="35"/>
      <c r="E28" s="32"/>
      <c r="F28" s="33"/>
      <c r="G28" s="21"/>
      <c r="H28" s="19"/>
    </row>
    <row r="29" spans="1:8" s="3" customFormat="1" ht="13.8" hidden="1" x14ac:dyDescent="0.3">
      <c r="A29" s="10"/>
      <c r="B29" s="10">
        <f t="shared" si="0"/>
        <v>0</v>
      </c>
      <c r="C29" s="50" t="s">
        <v>92</v>
      </c>
      <c r="D29" s="35">
        <v>150</v>
      </c>
      <c r="E29" s="32"/>
      <c r="F29" s="33">
        <v>360</v>
      </c>
      <c r="G29" s="21">
        <f t="shared" ref="G29:G36" si="2">E29*F29</f>
        <v>0</v>
      </c>
      <c r="H29" s="19"/>
    </row>
    <row r="30" spans="1:8" s="3" customFormat="1" ht="13.8" hidden="1" x14ac:dyDescent="0.3">
      <c r="A30" s="10"/>
      <c r="B30" s="10">
        <f t="shared" si="0"/>
        <v>0</v>
      </c>
      <c r="C30" s="50" t="s">
        <v>46</v>
      </c>
      <c r="D30" s="35">
        <v>30</v>
      </c>
      <c r="E30" s="32"/>
      <c r="F30" s="33">
        <v>250</v>
      </c>
      <c r="G30" s="21">
        <f t="shared" si="2"/>
        <v>0</v>
      </c>
      <c r="H30" s="19"/>
    </row>
    <row r="31" spans="1:8" s="3" customFormat="1" ht="13.8" hidden="1" x14ac:dyDescent="0.3">
      <c r="A31" s="10">
        <v>80</v>
      </c>
      <c r="B31" s="10">
        <f t="shared" si="0"/>
        <v>0</v>
      </c>
      <c r="C31" s="50" t="s">
        <v>45</v>
      </c>
      <c r="D31" s="31">
        <v>30</v>
      </c>
      <c r="E31" s="32"/>
      <c r="F31" s="33">
        <v>264</v>
      </c>
      <c r="G31" s="21">
        <f t="shared" si="2"/>
        <v>0</v>
      </c>
      <c r="H31" s="19"/>
    </row>
    <row r="32" spans="1:8" s="3" customFormat="1" ht="13.8" hidden="1" x14ac:dyDescent="0.3">
      <c r="A32" s="10">
        <v>30</v>
      </c>
      <c r="B32" s="10">
        <f t="shared" si="0"/>
        <v>0</v>
      </c>
      <c r="C32" s="110" t="s">
        <v>125</v>
      </c>
      <c r="D32" s="31">
        <v>150</v>
      </c>
      <c r="E32" s="32"/>
      <c r="F32" s="33">
        <v>420</v>
      </c>
      <c r="G32" s="21">
        <f t="shared" si="2"/>
        <v>0</v>
      </c>
      <c r="H32" s="19"/>
    </row>
    <row r="33" spans="1:8" s="3" customFormat="1" ht="13.8" hidden="1" x14ac:dyDescent="0.3">
      <c r="A33" s="10">
        <v>30</v>
      </c>
      <c r="B33" s="10">
        <f t="shared" si="0"/>
        <v>0</v>
      </c>
      <c r="C33" s="110" t="s">
        <v>126</v>
      </c>
      <c r="D33" s="31">
        <v>150</v>
      </c>
      <c r="E33" s="32"/>
      <c r="F33" s="33">
        <v>360</v>
      </c>
      <c r="G33" s="21">
        <f t="shared" si="2"/>
        <v>0</v>
      </c>
      <c r="H33" s="19"/>
    </row>
    <row r="34" spans="1:8" s="3" customFormat="1" ht="24" hidden="1" x14ac:dyDescent="0.3">
      <c r="A34" s="10">
        <v>150</v>
      </c>
      <c r="B34" s="10">
        <f t="shared" si="0"/>
        <v>0</v>
      </c>
      <c r="C34" s="110" t="s">
        <v>127</v>
      </c>
      <c r="D34" s="31">
        <v>150</v>
      </c>
      <c r="E34" s="32"/>
      <c r="F34" s="33">
        <v>370</v>
      </c>
      <c r="G34" s="21">
        <f t="shared" si="2"/>
        <v>0</v>
      </c>
      <c r="H34" s="19"/>
    </row>
    <row r="35" spans="1:8" s="3" customFormat="1" ht="13.8" hidden="1" x14ac:dyDescent="0.3">
      <c r="A35" s="10">
        <v>150</v>
      </c>
      <c r="B35" s="10">
        <f t="shared" si="0"/>
        <v>0</v>
      </c>
      <c r="C35" s="110" t="s">
        <v>129</v>
      </c>
      <c r="D35" s="31">
        <v>150</v>
      </c>
      <c r="E35" s="32"/>
      <c r="F35" s="33">
        <v>400</v>
      </c>
      <c r="G35" s="21">
        <f t="shared" si="2"/>
        <v>0</v>
      </c>
      <c r="H35" s="19"/>
    </row>
    <row r="36" spans="1:8" s="3" customFormat="1" ht="13.8" hidden="1" x14ac:dyDescent="0.3">
      <c r="A36" s="10">
        <v>150</v>
      </c>
      <c r="B36" s="10">
        <f t="shared" si="0"/>
        <v>0</v>
      </c>
      <c r="C36" s="50" t="s">
        <v>93</v>
      </c>
      <c r="D36" s="31">
        <v>1500</v>
      </c>
      <c r="E36" s="32"/>
      <c r="F36" s="33">
        <v>1600</v>
      </c>
      <c r="G36" s="21">
        <f t="shared" si="2"/>
        <v>0</v>
      </c>
      <c r="H36" s="19"/>
    </row>
    <row r="37" spans="1:8" s="3" customFormat="1" ht="13.8" hidden="1" x14ac:dyDescent="0.3">
      <c r="A37" s="10">
        <v>375</v>
      </c>
      <c r="B37" s="10">
        <f t="shared" si="0"/>
        <v>0</v>
      </c>
      <c r="C37" s="56" t="s">
        <v>12</v>
      </c>
      <c r="D37" s="59"/>
      <c r="E37" s="104"/>
      <c r="F37" s="60"/>
      <c r="G37" s="16"/>
      <c r="H37" s="19"/>
    </row>
    <row r="38" spans="1:8" s="3" customFormat="1" ht="13.8" hidden="1" x14ac:dyDescent="0.3">
      <c r="A38" s="10"/>
      <c r="B38" s="10">
        <f t="shared" si="0"/>
        <v>0</v>
      </c>
      <c r="C38" s="52" t="s">
        <v>128</v>
      </c>
      <c r="D38" s="35" t="s">
        <v>67</v>
      </c>
      <c r="E38" s="32"/>
      <c r="F38" s="33">
        <v>1900</v>
      </c>
      <c r="G38" s="21">
        <f t="shared" ref="G38:G56" si="3">E38*F38</f>
        <v>0</v>
      </c>
      <c r="H38" s="36"/>
    </row>
    <row r="39" spans="1:8" s="3" customFormat="1" ht="13.8" hidden="1" x14ac:dyDescent="0.3">
      <c r="A39" s="10"/>
      <c r="B39" s="10">
        <f t="shared" si="0"/>
        <v>0</v>
      </c>
      <c r="C39" s="53" t="s">
        <v>39</v>
      </c>
      <c r="D39" s="31">
        <v>250</v>
      </c>
      <c r="E39" s="32"/>
      <c r="F39" s="33">
        <v>650</v>
      </c>
      <c r="G39" s="21">
        <f t="shared" si="3"/>
        <v>0</v>
      </c>
      <c r="H39" s="34"/>
    </row>
    <row r="40" spans="1:8" s="3" customFormat="1" ht="13.8" x14ac:dyDescent="0.3">
      <c r="A40" s="10">
        <v>125</v>
      </c>
      <c r="B40" s="10">
        <f t="shared" si="0"/>
        <v>125</v>
      </c>
      <c r="C40" s="52" t="s">
        <v>130</v>
      </c>
      <c r="D40" s="31" t="s">
        <v>22</v>
      </c>
      <c r="E40" s="32">
        <v>1</v>
      </c>
      <c r="F40" s="33">
        <v>3150</v>
      </c>
      <c r="G40" s="21">
        <f t="shared" si="3"/>
        <v>3150</v>
      </c>
      <c r="H40" s="34"/>
    </row>
    <row r="41" spans="1:8" s="3" customFormat="1" ht="13.8" hidden="1" x14ac:dyDescent="0.3">
      <c r="A41" s="10">
        <v>240</v>
      </c>
      <c r="B41" s="10">
        <f t="shared" si="0"/>
        <v>0</v>
      </c>
      <c r="C41" s="52" t="s">
        <v>131</v>
      </c>
      <c r="D41" s="35" t="s">
        <v>23</v>
      </c>
      <c r="E41" s="32"/>
      <c r="F41" s="33">
        <v>1550</v>
      </c>
      <c r="G41" s="21">
        <f t="shared" si="3"/>
        <v>0</v>
      </c>
      <c r="H41" s="36"/>
    </row>
    <row r="42" spans="1:8" s="3" customFormat="1" ht="13.8" hidden="1" x14ac:dyDescent="0.3">
      <c r="A42" s="10">
        <v>300</v>
      </c>
      <c r="B42" s="10">
        <f t="shared" si="0"/>
        <v>0</v>
      </c>
      <c r="C42" s="53" t="s">
        <v>94</v>
      </c>
      <c r="D42" s="31">
        <v>100</v>
      </c>
      <c r="E42" s="32"/>
      <c r="F42" s="33">
        <v>150</v>
      </c>
      <c r="G42" s="21">
        <f t="shared" si="3"/>
        <v>0</v>
      </c>
      <c r="H42" s="34"/>
    </row>
    <row r="43" spans="1:8" s="3" customFormat="1" ht="13.8" x14ac:dyDescent="0.3">
      <c r="A43" s="10">
        <v>170</v>
      </c>
      <c r="B43" s="10">
        <f t="shared" si="0"/>
        <v>170</v>
      </c>
      <c r="C43" s="53" t="s">
        <v>95</v>
      </c>
      <c r="D43" s="31" t="s">
        <v>69</v>
      </c>
      <c r="E43" s="32">
        <v>1</v>
      </c>
      <c r="F43" s="33">
        <v>2200</v>
      </c>
      <c r="G43" s="21">
        <f t="shared" si="3"/>
        <v>2200</v>
      </c>
      <c r="H43" s="34"/>
    </row>
    <row r="44" spans="1:8" s="3" customFormat="1" ht="13.8" hidden="1" x14ac:dyDescent="0.3">
      <c r="A44" s="10">
        <v>270</v>
      </c>
      <c r="B44" s="10">
        <f t="shared" si="0"/>
        <v>0</v>
      </c>
      <c r="C44" s="52" t="s">
        <v>132</v>
      </c>
      <c r="D44" s="35">
        <v>100</v>
      </c>
      <c r="E44" s="32"/>
      <c r="F44" s="33">
        <v>650</v>
      </c>
      <c r="G44" s="21">
        <f t="shared" si="3"/>
        <v>0</v>
      </c>
      <c r="H44" s="36"/>
    </row>
    <row r="45" spans="1:8" s="3" customFormat="1" ht="13.8" x14ac:dyDescent="0.3">
      <c r="A45" s="10">
        <v>335</v>
      </c>
      <c r="B45" s="10">
        <f t="shared" si="0"/>
        <v>335</v>
      </c>
      <c r="C45" s="52" t="s">
        <v>133</v>
      </c>
      <c r="D45" s="31">
        <v>250</v>
      </c>
      <c r="E45" s="32">
        <v>1</v>
      </c>
      <c r="F45" s="33">
        <v>1100</v>
      </c>
      <c r="G45" s="21">
        <f t="shared" si="3"/>
        <v>1100</v>
      </c>
      <c r="H45" s="34"/>
    </row>
    <row r="46" spans="1:8" s="3" customFormat="1" ht="13.8" hidden="1" x14ac:dyDescent="0.3">
      <c r="A46" s="10">
        <v>230</v>
      </c>
      <c r="B46" s="10">
        <f t="shared" si="0"/>
        <v>0</v>
      </c>
      <c r="C46" s="52" t="s">
        <v>136</v>
      </c>
      <c r="D46" s="31">
        <v>200</v>
      </c>
      <c r="E46" s="32"/>
      <c r="F46" s="33">
        <v>1300</v>
      </c>
      <c r="G46" s="21">
        <f t="shared" si="3"/>
        <v>0</v>
      </c>
      <c r="H46" s="34"/>
    </row>
    <row r="47" spans="1:8" s="3" customFormat="1" ht="25.5" customHeight="1" x14ac:dyDescent="0.3">
      <c r="A47" s="10">
        <v>250</v>
      </c>
      <c r="B47" s="10">
        <f t="shared" si="0"/>
        <v>250</v>
      </c>
      <c r="C47" s="52" t="s">
        <v>135</v>
      </c>
      <c r="D47" s="35" t="s">
        <v>70</v>
      </c>
      <c r="E47" s="32">
        <v>1</v>
      </c>
      <c r="F47" s="33">
        <v>1700</v>
      </c>
      <c r="G47" s="21">
        <f t="shared" si="3"/>
        <v>1700</v>
      </c>
      <c r="H47" s="36"/>
    </row>
    <row r="48" spans="1:8" s="3" customFormat="1" ht="13.8" x14ac:dyDescent="0.3">
      <c r="A48" s="10">
        <v>200</v>
      </c>
      <c r="B48" s="10">
        <f t="shared" si="0"/>
        <v>200</v>
      </c>
      <c r="C48" s="52" t="s">
        <v>134</v>
      </c>
      <c r="D48" s="31" t="s">
        <v>67</v>
      </c>
      <c r="E48" s="32">
        <v>1</v>
      </c>
      <c r="F48" s="33">
        <v>750</v>
      </c>
      <c r="G48" s="21">
        <f t="shared" si="3"/>
        <v>750</v>
      </c>
      <c r="H48" s="34"/>
    </row>
    <row r="49" spans="1:8" s="3" customFormat="1" ht="29.25" customHeight="1" x14ac:dyDescent="0.3">
      <c r="A49" s="10">
        <v>260</v>
      </c>
      <c r="B49" s="10">
        <f t="shared" si="0"/>
        <v>260</v>
      </c>
      <c r="C49" s="52" t="s">
        <v>137</v>
      </c>
      <c r="D49" s="31">
        <v>450</v>
      </c>
      <c r="E49" s="32">
        <v>1</v>
      </c>
      <c r="F49" s="33">
        <v>950</v>
      </c>
      <c r="G49" s="21">
        <f t="shared" si="3"/>
        <v>950</v>
      </c>
      <c r="H49" s="34"/>
    </row>
    <row r="50" spans="1:8" s="3" customFormat="1" ht="26.25" hidden="1" customHeight="1" x14ac:dyDescent="0.3">
      <c r="A50" s="10">
        <v>285</v>
      </c>
      <c r="B50" s="10">
        <f t="shared" si="0"/>
        <v>0</v>
      </c>
      <c r="C50" s="52" t="s">
        <v>138</v>
      </c>
      <c r="D50" s="35">
        <v>650</v>
      </c>
      <c r="E50" s="32"/>
      <c r="F50" s="33">
        <v>3150</v>
      </c>
      <c r="G50" s="21">
        <f t="shared" si="3"/>
        <v>0</v>
      </c>
      <c r="H50" s="36"/>
    </row>
    <row r="51" spans="1:8" s="3" customFormat="1" ht="13.8" hidden="1" x14ac:dyDescent="0.3">
      <c r="A51" s="10">
        <v>100</v>
      </c>
      <c r="B51" s="10">
        <f t="shared" si="0"/>
        <v>0</v>
      </c>
      <c r="C51" s="52" t="s">
        <v>139</v>
      </c>
      <c r="D51" s="31">
        <v>200</v>
      </c>
      <c r="E51" s="32"/>
      <c r="F51" s="33">
        <v>750</v>
      </c>
      <c r="G51" s="21">
        <f t="shared" si="3"/>
        <v>0</v>
      </c>
      <c r="H51" s="34"/>
    </row>
    <row r="52" spans="1:8" s="3" customFormat="1" ht="13.8" x14ac:dyDescent="0.3">
      <c r="A52" s="10">
        <v>450</v>
      </c>
      <c r="B52" s="10">
        <f t="shared" si="0"/>
        <v>450</v>
      </c>
      <c r="C52" s="53" t="s">
        <v>54</v>
      </c>
      <c r="D52" s="31">
        <v>200</v>
      </c>
      <c r="E52" s="32">
        <v>1</v>
      </c>
      <c r="F52" s="33">
        <v>620</v>
      </c>
      <c r="G52" s="21">
        <f t="shared" si="3"/>
        <v>620</v>
      </c>
      <c r="H52" s="34"/>
    </row>
    <row r="53" spans="1:8" s="3" customFormat="1" ht="19.95" hidden="1" customHeight="1" x14ac:dyDescent="0.3">
      <c r="A53" s="10">
        <v>450</v>
      </c>
      <c r="B53" s="10">
        <f t="shared" si="0"/>
        <v>0</v>
      </c>
      <c r="C53" s="52" t="s">
        <v>140</v>
      </c>
      <c r="D53" s="35">
        <v>500</v>
      </c>
      <c r="E53" s="32"/>
      <c r="F53" s="33">
        <v>890</v>
      </c>
      <c r="G53" s="21">
        <f t="shared" si="3"/>
        <v>0</v>
      </c>
      <c r="H53" s="36"/>
    </row>
    <row r="54" spans="1:8" s="3" customFormat="1" ht="13.8" hidden="1" x14ac:dyDescent="0.3">
      <c r="A54" s="10">
        <v>200</v>
      </c>
      <c r="B54" s="10">
        <f t="shared" ref="B54:B78" si="4">A54*E54</f>
        <v>0</v>
      </c>
      <c r="C54" s="52" t="s">
        <v>141</v>
      </c>
      <c r="D54" s="31">
        <v>150</v>
      </c>
      <c r="E54" s="32"/>
      <c r="F54" s="33">
        <v>690</v>
      </c>
      <c r="G54" s="21">
        <f t="shared" si="3"/>
        <v>0</v>
      </c>
      <c r="H54" s="34"/>
    </row>
    <row r="55" spans="1:8" s="3" customFormat="1" ht="13.8" hidden="1" x14ac:dyDescent="0.3">
      <c r="A55" s="10">
        <v>200</v>
      </c>
      <c r="B55" s="10">
        <f t="shared" si="4"/>
        <v>0</v>
      </c>
      <c r="C55" s="52" t="s">
        <v>156</v>
      </c>
      <c r="D55" s="31">
        <v>200</v>
      </c>
      <c r="E55" s="32"/>
      <c r="F55" s="33">
        <v>750</v>
      </c>
      <c r="G55" s="21">
        <f t="shared" si="3"/>
        <v>0</v>
      </c>
      <c r="H55" s="34"/>
    </row>
    <row r="56" spans="1:8" s="3" customFormat="1" ht="13.8" hidden="1" x14ac:dyDescent="0.3">
      <c r="A56" s="10">
        <v>500</v>
      </c>
      <c r="B56" s="10">
        <f t="shared" si="4"/>
        <v>0</v>
      </c>
      <c r="C56" s="98" t="s">
        <v>142</v>
      </c>
      <c r="D56" s="37">
        <v>180</v>
      </c>
      <c r="E56" s="38"/>
      <c r="F56" s="39">
        <v>2200</v>
      </c>
      <c r="G56" s="40">
        <f t="shared" si="3"/>
        <v>0</v>
      </c>
      <c r="H56" s="99"/>
    </row>
    <row r="57" spans="1:8" s="3" customFormat="1" ht="13.8" hidden="1" x14ac:dyDescent="0.3">
      <c r="A57" s="10">
        <v>200</v>
      </c>
      <c r="B57" s="10">
        <f t="shared" si="4"/>
        <v>0</v>
      </c>
      <c r="C57" s="51" t="s">
        <v>11</v>
      </c>
      <c r="D57" s="48"/>
      <c r="E57" s="42"/>
      <c r="F57" s="28"/>
      <c r="G57" s="29"/>
      <c r="H57" s="30"/>
    </row>
    <row r="58" spans="1:8" s="3" customFormat="1" ht="24" hidden="1" x14ac:dyDescent="0.3">
      <c r="A58" s="10">
        <v>200</v>
      </c>
      <c r="B58" s="10">
        <f t="shared" si="4"/>
        <v>0</v>
      </c>
      <c r="C58" s="52" t="s">
        <v>111</v>
      </c>
      <c r="D58" s="31">
        <v>200</v>
      </c>
      <c r="E58" s="32"/>
      <c r="F58" s="33">
        <v>1200</v>
      </c>
      <c r="G58" s="21">
        <f t="shared" ref="G58:G72" si="5">E58*F58</f>
        <v>0</v>
      </c>
      <c r="H58" s="34"/>
    </row>
    <row r="59" spans="1:8" s="3" customFormat="1" ht="13.8" hidden="1" x14ac:dyDescent="0.3">
      <c r="A59" s="10"/>
      <c r="B59" s="10">
        <f t="shared" si="4"/>
        <v>0</v>
      </c>
      <c r="C59" s="53" t="s">
        <v>96</v>
      </c>
      <c r="D59" s="31">
        <v>200</v>
      </c>
      <c r="E59" s="32"/>
      <c r="F59" s="33">
        <v>900</v>
      </c>
      <c r="G59" s="21">
        <f t="shared" si="5"/>
        <v>0</v>
      </c>
      <c r="H59" s="34"/>
    </row>
    <row r="60" spans="1:8" s="3" customFormat="1" ht="13.8" x14ac:dyDescent="0.3">
      <c r="A60" s="10"/>
      <c r="B60" s="10">
        <f t="shared" si="4"/>
        <v>0</v>
      </c>
      <c r="C60" s="53" t="s">
        <v>65</v>
      </c>
      <c r="D60" s="35">
        <v>200</v>
      </c>
      <c r="E60" s="32">
        <v>2</v>
      </c>
      <c r="F60" s="33">
        <v>760</v>
      </c>
      <c r="G60" s="21">
        <f t="shared" si="5"/>
        <v>1520</v>
      </c>
      <c r="H60" s="36"/>
    </row>
    <row r="61" spans="1:8" s="3" customFormat="1" ht="13.8" hidden="1" x14ac:dyDescent="0.3">
      <c r="A61" s="10">
        <v>200</v>
      </c>
      <c r="B61" s="10">
        <f t="shared" si="4"/>
        <v>0</v>
      </c>
      <c r="C61" s="53" t="s">
        <v>21</v>
      </c>
      <c r="D61" s="31">
        <v>200</v>
      </c>
      <c r="E61" s="32"/>
      <c r="F61" s="33">
        <v>1100</v>
      </c>
      <c r="G61" s="21">
        <f t="shared" si="5"/>
        <v>0</v>
      </c>
      <c r="H61" s="34"/>
    </row>
    <row r="62" spans="1:8" s="3" customFormat="1" ht="38.25" hidden="1" customHeight="1" x14ac:dyDescent="0.3">
      <c r="A62" s="10">
        <v>210</v>
      </c>
      <c r="B62" s="10">
        <f t="shared" si="4"/>
        <v>0</v>
      </c>
      <c r="C62" s="53" t="s">
        <v>112</v>
      </c>
      <c r="D62" s="31">
        <v>200</v>
      </c>
      <c r="E62" s="32"/>
      <c r="F62" s="33">
        <v>1500</v>
      </c>
      <c r="G62" s="21">
        <f t="shared" si="5"/>
        <v>0</v>
      </c>
      <c r="H62" s="34"/>
    </row>
    <row r="63" spans="1:8" s="3" customFormat="1" ht="13.8" x14ac:dyDescent="0.3">
      <c r="A63" s="10">
        <v>220</v>
      </c>
      <c r="B63" s="10">
        <f t="shared" si="4"/>
        <v>440</v>
      </c>
      <c r="C63" s="53" t="s">
        <v>55</v>
      </c>
      <c r="D63" s="35">
        <v>200</v>
      </c>
      <c r="E63" s="32">
        <v>2</v>
      </c>
      <c r="F63" s="33">
        <v>660</v>
      </c>
      <c r="G63" s="21">
        <f t="shared" si="5"/>
        <v>1320</v>
      </c>
      <c r="H63" s="36"/>
    </row>
    <row r="64" spans="1:8" s="3" customFormat="1" ht="24" hidden="1" x14ac:dyDescent="0.3">
      <c r="A64" s="10">
        <v>230</v>
      </c>
      <c r="B64" s="10">
        <f t="shared" si="4"/>
        <v>0</v>
      </c>
      <c r="C64" s="52" t="s">
        <v>113</v>
      </c>
      <c r="D64" s="31">
        <v>200</v>
      </c>
      <c r="E64" s="32"/>
      <c r="F64" s="33">
        <v>770</v>
      </c>
      <c r="G64" s="21">
        <f t="shared" si="5"/>
        <v>0</v>
      </c>
      <c r="H64" s="34"/>
    </row>
    <row r="65" spans="1:8" s="3" customFormat="1" ht="24" hidden="1" x14ac:dyDescent="0.3">
      <c r="A65" s="10">
        <v>200</v>
      </c>
      <c r="B65" s="10">
        <f t="shared" si="4"/>
        <v>0</v>
      </c>
      <c r="C65" s="52" t="s">
        <v>114</v>
      </c>
      <c r="D65" s="31">
        <v>200</v>
      </c>
      <c r="E65" s="32"/>
      <c r="F65" s="33">
        <v>790</v>
      </c>
      <c r="G65" s="21">
        <f t="shared" si="5"/>
        <v>0</v>
      </c>
      <c r="H65" s="34"/>
    </row>
    <row r="66" spans="1:8" s="3" customFormat="1" ht="13.8" hidden="1" x14ac:dyDescent="0.3">
      <c r="A66" s="10">
        <v>245</v>
      </c>
      <c r="B66" s="10">
        <f t="shared" si="4"/>
        <v>0</v>
      </c>
      <c r="C66" s="52" t="s">
        <v>115</v>
      </c>
      <c r="D66" s="35">
        <v>200</v>
      </c>
      <c r="E66" s="32"/>
      <c r="F66" s="33">
        <v>750</v>
      </c>
      <c r="G66" s="21">
        <f t="shared" si="5"/>
        <v>0</v>
      </c>
      <c r="H66" s="36"/>
    </row>
    <row r="67" spans="1:8" s="3" customFormat="1" ht="24.6" hidden="1" customHeight="1" x14ac:dyDescent="0.3">
      <c r="A67" s="10">
        <v>210</v>
      </c>
      <c r="B67" s="10">
        <f t="shared" si="4"/>
        <v>0</v>
      </c>
      <c r="C67" s="52" t="s">
        <v>116</v>
      </c>
      <c r="D67" s="31">
        <v>210</v>
      </c>
      <c r="E67" s="32"/>
      <c r="F67" s="33">
        <v>850</v>
      </c>
      <c r="G67" s="21">
        <f t="shared" si="5"/>
        <v>0</v>
      </c>
      <c r="H67" s="34"/>
    </row>
    <row r="68" spans="1:8" s="3" customFormat="1" ht="24" x14ac:dyDescent="0.3">
      <c r="A68" s="10">
        <v>200</v>
      </c>
      <c r="B68" s="10">
        <f t="shared" si="4"/>
        <v>400</v>
      </c>
      <c r="C68" s="52" t="s">
        <v>117</v>
      </c>
      <c r="D68" s="31">
        <v>200</v>
      </c>
      <c r="E68" s="32">
        <v>2</v>
      </c>
      <c r="F68" s="33">
        <v>1100</v>
      </c>
      <c r="G68" s="21">
        <f t="shared" si="5"/>
        <v>2200</v>
      </c>
      <c r="H68" s="34"/>
    </row>
    <row r="69" spans="1:8" s="3" customFormat="1" ht="26.4" hidden="1" customHeight="1" x14ac:dyDescent="0.3">
      <c r="A69" s="10">
        <v>200</v>
      </c>
      <c r="B69" s="10">
        <f t="shared" si="4"/>
        <v>0</v>
      </c>
      <c r="C69" s="52" t="s">
        <v>118</v>
      </c>
      <c r="D69" s="35">
        <v>200</v>
      </c>
      <c r="E69" s="32"/>
      <c r="F69" s="33">
        <v>6600</v>
      </c>
      <c r="G69" s="21">
        <f t="shared" si="5"/>
        <v>0</v>
      </c>
      <c r="H69" s="36"/>
    </row>
    <row r="70" spans="1:8" s="3" customFormat="1" ht="24" hidden="1" x14ac:dyDescent="0.3">
      <c r="A70" s="10">
        <v>200</v>
      </c>
      <c r="B70" s="10">
        <f t="shared" si="4"/>
        <v>0</v>
      </c>
      <c r="C70" s="52" t="s">
        <v>119</v>
      </c>
      <c r="D70" s="31">
        <v>180</v>
      </c>
      <c r="E70" s="32"/>
      <c r="F70" s="33">
        <v>820</v>
      </c>
      <c r="G70" s="21">
        <f t="shared" si="5"/>
        <v>0</v>
      </c>
      <c r="H70" s="34"/>
    </row>
    <row r="71" spans="1:8" s="3" customFormat="1" ht="24" hidden="1" x14ac:dyDescent="0.3">
      <c r="A71" s="10">
        <v>200</v>
      </c>
      <c r="B71" s="10">
        <f t="shared" si="4"/>
        <v>0</v>
      </c>
      <c r="C71" s="52" t="s">
        <v>120</v>
      </c>
      <c r="D71" s="31">
        <v>250</v>
      </c>
      <c r="E71" s="32"/>
      <c r="F71" s="33">
        <v>640</v>
      </c>
      <c r="G71" s="21">
        <f t="shared" si="5"/>
        <v>0</v>
      </c>
      <c r="H71" s="34"/>
    </row>
    <row r="72" spans="1:8" s="3" customFormat="1" hidden="1" thickBot="1" x14ac:dyDescent="0.35">
      <c r="A72" s="10">
        <v>200</v>
      </c>
      <c r="B72" s="10">
        <f t="shared" si="4"/>
        <v>0</v>
      </c>
      <c r="C72" s="54" t="s">
        <v>121</v>
      </c>
      <c r="D72" s="43" t="s">
        <v>102</v>
      </c>
      <c r="E72" s="44"/>
      <c r="F72" s="45">
        <v>850</v>
      </c>
      <c r="G72" s="46">
        <f t="shared" si="5"/>
        <v>0</v>
      </c>
      <c r="H72" s="47"/>
    </row>
    <row r="73" spans="1:8" s="3" customFormat="1" ht="13.8" hidden="1" x14ac:dyDescent="0.3">
      <c r="A73" s="10">
        <v>200</v>
      </c>
      <c r="B73" s="10">
        <f t="shared" si="4"/>
        <v>0</v>
      </c>
      <c r="C73" s="51" t="s">
        <v>13</v>
      </c>
      <c r="D73" s="41"/>
      <c r="E73" s="42"/>
      <c r="F73" s="28"/>
      <c r="G73" s="29"/>
      <c r="H73" s="30"/>
    </row>
    <row r="74" spans="1:8" s="3" customFormat="1" ht="13.8" hidden="1" x14ac:dyDescent="0.3">
      <c r="A74" s="10">
        <v>180</v>
      </c>
      <c r="B74" s="10">
        <f t="shared" si="4"/>
        <v>0</v>
      </c>
      <c r="C74" s="53" t="s">
        <v>37</v>
      </c>
      <c r="D74" s="31">
        <v>120</v>
      </c>
      <c r="E74" s="32"/>
      <c r="F74" s="33">
        <v>400</v>
      </c>
      <c r="G74" s="21">
        <f>E74*F74</f>
        <v>0</v>
      </c>
      <c r="H74" s="34"/>
    </row>
    <row r="75" spans="1:8" s="3" customFormat="1" ht="13.8" hidden="1" x14ac:dyDescent="0.3">
      <c r="A75" s="10">
        <v>235</v>
      </c>
      <c r="B75" s="10">
        <f t="shared" si="4"/>
        <v>0</v>
      </c>
      <c r="C75" s="53" t="s">
        <v>90</v>
      </c>
      <c r="D75" s="35">
        <v>120</v>
      </c>
      <c r="E75" s="32"/>
      <c r="F75" s="33">
        <v>390</v>
      </c>
      <c r="G75" s="21">
        <f>E75*F75</f>
        <v>0</v>
      </c>
      <c r="H75" s="36"/>
    </row>
    <row r="76" spans="1:8" s="3" customFormat="1" ht="13.8" hidden="1" x14ac:dyDescent="0.3">
      <c r="A76" s="10"/>
      <c r="B76" s="10">
        <f t="shared" si="4"/>
        <v>0</v>
      </c>
      <c r="C76" s="53" t="s">
        <v>72</v>
      </c>
      <c r="D76" s="31">
        <v>400</v>
      </c>
      <c r="E76" s="32"/>
      <c r="F76" s="33">
        <v>790</v>
      </c>
      <c r="G76" s="21">
        <f>E76*F76</f>
        <v>0</v>
      </c>
      <c r="H76" s="34"/>
    </row>
    <row r="77" spans="1:8" s="3" customFormat="1" ht="13.8" x14ac:dyDescent="0.3">
      <c r="A77" s="10"/>
      <c r="B77" s="10">
        <f t="shared" si="4"/>
        <v>0</v>
      </c>
      <c r="C77" s="53" t="s">
        <v>71</v>
      </c>
      <c r="D77" s="31">
        <v>650</v>
      </c>
      <c r="E77" s="32">
        <v>1</v>
      </c>
      <c r="F77" s="33">
        <v>990</v>
      </c>
      <c r="G77" s="21">
        <f>E77*F77</f>
        <v>990</v>
      </c>
      <c r="H77" s="34"/>
    </row>
    <row r="78" spans="1:8" s="3" customFormat="1" hidden="1" thickBot="1" x14ac:dyDescent="0.35">
      <c r="A78" s="10">
        <v>120</v>
      </c>
      <c r="B78" s="10">
        <f t="shared" si="4"/>
        <v>0</v>
      </c>
      <c r="C78" s="54" t="s">
        <v>56</v>
      </c>
      <c r="D78" s="43">
        <v>400</v>
      </c>
      <c r="E78" s="44"/>
      <c r="F78" s="45">
        <v>920</v>
      </c>
      <c r="G78" s="46">
        <f>E78*F78</f>
        <v>0</v>
      </c>
      <c r="H78" s="47"/>
    </row>
    <row r="79" spans="1:8" s="3" customFormat="1" ht="21.75" hidden="1" customHeight="1" x14ac:dyDescent="0.3">
      <c r="A79" s="10"/>
      <c r="B79" s="10">
        <f t="shared" ref="B79:B110" si="6">A79*E79</f>
        <v>0</v>
      </c>
      <c r="C79" s="51" t="s">
        <v>101</v>
      </c>
      <c r="D79" s="27"/>
      <c r="E79" s="12"/>
      <c r="F79" s="28"/>
      <c r="G79" s="29"/>
      <c r="H79" s="30"/>
    </row>
    <row r="80" spans="1:8" s="3" customFormat="1" ht="13.8" hidden="1" x14ac:dyDescent="0.3">
      <c r="A80" s="10">
        <v>430</v>
      </c>
      <c r="B80" s="10">
        <f t="shared" si="6"/>
        <v>0</v>
      </c>
      <c r="C80" s="53" t="s">
        <v>58</v>
      </c>
      <c r="D80" s="31" t="s">
        <v>59</v>
      </c>
      <c r="E80" s="32"/>
      <c r="F80" s="33">
        <v>1080</v>
      </c>
      <c r="G80" s="21">
        <f>E80*F80</f>
        <v>0</v>
      </c>
      <c r="H80" s="34"/>
    </row>
    <row r="81" spans="1:8" s="3" customFormat="1" ht="13.8" hidden="1" x14ac:dyDescent="0.3">
      <c r="A81" s="10">
        <v>550</v>
      </c>
      <c r="B81" s="10">
        <f t="shared" si="6"/>
        <v>0</v>
      </c>
      <c r="C81" s="53" t="s">
        <v>64</v>
      </c>
      <c r="D81" s="35" t="s">
        <v>60</v>
      </c>
      <c r="E81" s="32"/>
      <c r="F81" s="33">
        <v>860</v>
      </c>
      <c r="G81" s="21">
        <f>E81*F81</f>
        <v>0</v>
      </c>
      <c r="H81" s="36"/>
    </row>
    <row r="82" spans="1:8" s="3" customFormat="1" ht="13.8" hidden="1" x14ac:dyDescent="0.3">
      <c r="A82" s="10">
        <v>460</v>
      </c>
      <c r="B82" s="10">
        <f t="shared" si="6"/>
        <v>0</v>
      </c>
      <c r="C82" s="53" t="s">
        <v>86</v>
      </c>
      <c r="D82" s="31" t="s">
        <v>57</v>
      </c>
      <c r="E82" s="32"/>
      <c r="F82" s="33">
        <v>850</v>
      </c>
      <c r="G82" s="21">
        <f>E82*F82</f>
        <v>0</v>
      </c>
      <c r="H82" s="34"/>
    </row>
    <row r="83" spans="1:8" s="3" customFormat="1" ht="13.8" hidden="1" x14ac:dyDescent="0.3">
      <c r="A83" s="10">
        <v>460</v>
      </c>
      <c r="B83" s="10">
        <f t="shared" si="6"/>
        <v>0</v>
      </c>
      <c r="C83" s="53" t="s">
        <v>97</v>
      </c>
      <c r="D83" s="31">
        <v>285</v>
      </c>
      <c r="E83" s="32"/>
      <c r="F83" s="33">
        <v>780</v>
      </c>
      <c r="G83" s="21">
        <f>E83*F83</f>
        <v>0</v>
      </c>
      <c r="H83" s="34"/>
    </row>
    <row r="84" spans="1:8" s="3" customFormat="1" hidden="1" thickBot="1" x14ac:dyDescent="0.35">
      <c r="A84" s="10">
        <v>520</v>
      </c>
      <c r="B84" s="10">
        <f t="shared" si="6"/>
        <v>0</v>
      </c>
      <c r="C84" s="55"/>
      <c r="D84" s="11"/>
      <c r="E84" s="8"/>
      <c r="F84" s="9"/>
      <c r="G84" s="17"/>
      <c r="H84" s="20"/>
    </row>
    <row r="85" spans="1:8" s="3" customFormat="1" ht="13.8" hidden="1" x14ac:dyDescent="0.3">
      <c r="A85" s="10">
        <v>400</v>
      </c>
      <c r="B85" s="10">
        <f t="shared" si="6"/>
        <v>0</v>
      </c>
      <c r="C85" s="51" t="s">
        <v>98</v>
      </c>
      <c r="D85" s="27"/>
      <c r="E85" s="12"/>
      <c r="F85" s="28"/>
      <c r="G85" s="29"/>
      <c r="H85" s="30"/>
    </row>
    <row r="86" spans="1:8" s="3" customFormat="1" ht="13.8" x14ac:dyDescent="0.3">
      <c r="A86" s="10">
        <v>650</v>
      </c>
      <c r="B86" s="10">
        <f t="shared" si="6"/>
        <v>1300</v>
      </c>
      <c r="C86" s="53" t="s">
        <v>40</v>
      </c>
      <c r="D86" s="31" t="s">
        <v>63</v>
      </c>
      <c r="E86" s="32">
        <v>2</v>
      </c>
      <c r="F86" s="33">
        <v>790</v>
      </c>
      <c r="G86" s="21">
        <f t="shared" ref="G86:G94" si="7">E86*F86</f>
        <v>1580</v>
      </c>
      <c r="H86" s="34"/>
    </row>
    <row r="87" spans="1:8" s="3" customFormat="1" ht="13.8" x14ac:dyDescent="0.3">
      <c r="A87" s="10">
        <v>400</v>
      </c>
      <c r="B87" s="10">
        <f t="shared" si="6"/>
        <v>800</v>
      </c>
      <c r="C87" s="53" t="s">
        <v>41</v>
      </c>
      <c r="D87" s="35" t="s">
        <v>63</v>
      </c>
      <c r="E87" s="32">
        <v>2</v>
      </c>
      <c r="F87" s="33">
        <v>920</v>
      </c>
      <c r="G87" s="21">
        <f t="shared" si="7"/>
        <v>1840</v>
      </c>
      <c r="H87" s="36"/>
    </row>
    <row r="88" spans="1:8" s="3" customFormat="1" ht="13.8" hidden="1" x14ac:dyDescent="0.3">
      <c r="A88" s="10"/>
      <c r="B88" s="10">
        <f t="shared" si="6"/>
        <v>0</v>
      </c>
      <c r="C88" s="53" t="s">
        <v>99</v>
      </c>
      <c r="D88" s="31">
        <v>200</v>
      </c>
      <c r="E88" s="32"/>
      <c r="F88" s="33">
        <v>1150</v>
      </c>
      <c r="G88" s="21">
        <f t="shared" si="7"/>
        <v>0</v>
      </c>
      <c r="H88" s="34"/>
    </row>
    <row r="89" spans="1:8" s="3" customFormat="1" ht="13.8" hidden="1" x14ac:dyDescent="0.3">
      <c r="A89" s="10">
        <v>400</v>
      </c>
      <c r="B89" s="10">
        <f t="shared" si="6"/>
        <v>0</v>
      </c>
      <c r="C89" s="53" t="s">
        <v>100</v>
      </c>
      <c r="D89" s="31">
        <v>200</v>
      </c>
      <c r="E89" s="32"/>
      <c r="F89" s="33">
        <v>1800</v>
      </c>
      <c r="G89" s="21">
        <f t="shared" si="7"/>
        <v>0</v>
      </c>
      <c r="H89" s="34"/>
    </row>
    <row r="90" spans="1:8" s="3" customFormat="1" ht="13.8" hidden="1" x14ac:dyDescent="0.3">
      <c r="A90" s="10">
        <v>400</v>
      </c>
      <c r="B90" s="10">
        <f t="shared" si="6"/>
        <v>0</v>
      </c>
      <c r="C90" s="53" t="s">
        <v>24</v>
      </c>
      <c r="D90" s="31" t="s">
        <v>36</v>
      </c>
      <c r="E90" s="32"/>
      <c r="F90" s="33">
        <v>820</v>
      </c>
      <c r="G90" s="21">
        <f t="shared" si="7"/>
        <v>0</v>
      </c>
      <c r="H90" s="34"/>
    </row>
    <row r="91" spans="1:8" s="3" customFormat="1" ht="13.8" hidden="1" x14ac:dyDescent="0.3">
      <c r="A91" s="10">
        <v>400</v>
      </c>
      <c r="B91" s="10">
        <f t="shared" si="6"/>
        <v>0</v>
      </c>
      <c r="C91" s="53" t="s">
        <v>50</v>
      </c>
      <c r="D91" s="35" t="s">
        <v>36</v>
      </c>
      <c r="E91" s="32"/>
      <c r="F91" s="33">
        <v>2200</v>
      </c>
      <c r="G91" s="21">
        <f t="shared" si="7"/>
        <v>0</v>
      </c>
      <c r="H91" s="36"/>
    </row>
    <row r="92" spans="1:8" s="3" customFormat="1" ht="13.8" x14ac:dyDescent="0.3">
      <c r="A92" s="10">
        <v>400</v>
      </c>
      <c r="B92" s="10">
        <f t="shared" si="6"/>
        <v>800</v>
      </c>
      <c r="C92" s="53" t="s">
        <v>32</v>
      </c>
      <c r="D92" s="31" t="s">
        <v>62</v>
      </c>
      <c r="E92" s="32">
        <v>2</v>
      </c>
      <c r="F92" s="33">
        <v>870</v>
      </c>
      <c r="G92" s="21">
        <f t="shared" si="7"/>
        <v>1740</v>
      </c>
      <c r="H92" s="34"/>
    </row>
    <row r="93" spans="1:8" s="3" customFormat="1" ht="13.8" hidden="1" x14ac:dyDescent="0.3">
      <c r="A93" s="10">
        <v>400</v>
      </c>
      <c r="B93" s="10">
        <f t="shared" si="6"/>
        <v>0</v>
      </c>
      <c r="C93" s="53" t="s">
        <v>34</v>
      </c>
      <c r="D93" s="31" t="s">
        <v>62</v>
      </c>
      <c r="E93" s="32"/>
      <c r="F93" s="33">
        <v>1100</v>
      </c>
      <c r="G93" s="21">
        <f t="shared" si="7"/>
        <v>0</v>
      </c>
      <c r="H93" s="34"/>
    </row>
    <row r="94" spans="1:8" s="3" customFormat="1" ht="13.8" x14ac:dyDescent="0.3">
      <c r="A94" s="10">
        <v>450</v>
      </c>
      <c r="B94" s="10">
        <f t="shared" si="6"/>
        <v>900</v>
      </c>
      <c r="C94" s="53" t="s">
        <v>33</v>
      </c>
      <c r="D94" s="31" t="s">
        <v>62</v>
      </c>
      <c r="E94" s="32">
        <v>2</v>
      </c>
      <c r="F94" s="33">
        <v>690</v>
      </c>
      <c r="G94" s="21">
        <f t="shared" si="7"/>
        <v>1380</v>
      </c>
      <c r="H94" s="34"/>
    </row>
    <row r="95" spans="1:8" s="3" customFormat="1" hidden="1" thickBot="1" x14ac:dyDescent="0.35">
      <c r="A95" s="10"/>
      <c r="B95" s="10">
        <f t="shared" si="6"/>
        <v>0</v>
      </c>
      <c r="C95" s="55"/>
      <c r="D95" s="11"/>
      <c r="E95" s="8"/>
      <c r="F95" s="9"/>
      <c r="G95" s="17"/>
      <c r="H95" s="20"/>
    </row>
    <row r="96" spans="1:8" s="3" customFormat="1" ht="13.8" hidden="1" x14ac:dyDescent="0.3">
      <c r="A96" s="10"/>
      <c r="B96" s="10">
        <f t="shared" si="6"/>
        <v>0</v>
      </c>
      <c r="C96" s="51" t="s">
        <v>84</v>
      </c>
      <c r="D96" s="27"/>
      <c r="E96" s="12"/>
      <c r="F96" s="28"/>
      <c r="G96" s="29"/>
      <c r="H96" s="30"/>
    </row>
    <row r="97" spans="1:8" s="3" customFormat="1" ht="13.8" hidden="1" x14ac:dyDescent="0.3">
      <c r="A97" s="10"/>
      <c r="B97" s="10">
        <f t="shared" si="6"/>
        <v>0</v>
      </c>
      <c r="C97" s="53" t="s">
        <v>68</v>
      </c>
      <c r="D97" s="31" t="s">
        <v>61</v>
      </c>
      <c r="E97" s="32"/>
      <c r="F97" s="33">
        <v>2200</v>
      </c>
      <c r="G97" s="21">
        <f>E97*F97</f>
        <v>0</v>
      </c>
      <c r="H97" s="34"/>
    </row>
    <row r="98" spans="1:8" s="3" customFormat="1" ht="13.8" x14ac:dyDescent="0.3">
      <c r="A98" s="10">
        <v>400</v>
      </c>
      <c r="B98" s="10">
        <f t="shared" si="6"/>
        <v>1200</v>
      </c>
      <c r="C98" s="53" t="s">
        <v>14</v>
      </c>
      <c r="D98" s="35" t="s">
        <v>42</v>
      </c>
      <c r="E98" s="32">
        <v>3</v>
      </c>
      <c r="F98" s="33">
        <v>1380</v>
      </c>
      <c r="G98" s="21">
        <f>E98*F98</f>
        <v>4140</v>
      </c>
      <c r="H98" s="36"/>
    </row>
    <row r="99" spans="1:8" s="3" customFormat="1" ht="13.8" hidden="1" x14ac:dyDescent="0.3">
      <c r="A99" s="10">
        <v>290</v>
      </c>
      <c r="B99" s="10">
        <f t="shared" si="6"/>
        <v>0</v>
      </c>
      <c r="C99" s="53" t="s">
        <v>43</v>
      </c>
      <c r="D99" s="31" t="s">
        <v>42</v>
      </c>
      <c r="E99" s="32"/>
      <c r="F99" s="33">
        <v>1150</v>
      </c>
      <c r="G99" s="21">
        <f>E99*F99</f>
        <v>0</v>
      </c>
      <c r="H99" s="34"/>
    </row>
    <row r="100" spans="1:8" s="3" customFormat="1" ht="13.8" hidden="1" x14ac:dyDescent="0.3">
      <c r="A100" s="10">
        <v>300</v>
      </c>
      <c r="B100" s="10">
        <f t="shared" si="6"/>
        <v>0</v>
      </c>
      <c r="C100" s="52" t="s">
        <v>143</v>
      </c>
      <c r="D100" s="31">
        <v>100</v>
      </c>
      <c r="E100" s="32"/>
      <c r="F100" s="33">
        <v>800</v>
      </c>
      <c r="G100" s="21">
        <f>E100*F100</f>
        <v>0</v>
      </c>
      <c r="H100" s="34"/>
    </row>
    <row r="101" spans="1:8" s="3" customFormat="1" hidden="1" thickBot="1" x14ac:dyDescent="0.35">
      <c r="A101" s="10">
        <v>285</v>
      </c>
      <c r="B101" s="10">
        <f t="shared" si="6"/>
        <v>0</v>
      </c>
      <c r="C101" s="55"/>
      <c r="D101" s="11"/>
      <c r="E101" s="8"/>
      <c r="F101" s="9"/>
      <c r="G101" s="17"/>
      <c r="H101" s="20"/>
    </row>
    <row r="102" spans="1:8" s="3" customFormat="1" ht="13.8" hidden="1" x14ac:dyDescent="0.3">
      <c r="A102" s="10">
        <v>350</v>
      </c>
      <c r="B102" s="10">
        <f t="shared" si="6"/>
        <v>0</v>
      </c>
      <c r="C102" s="51" t="s">
        <v>15</v>
      </c>
      <c r="D102" s="27"/>
      <c r="E102" s="12"/>
      <c r="F102" s="28"/>
      <c r="G102" s="29"/>
      <c r="H102" s="30"/>
    </row>
    <row r="103" spans="1:8" s="3" customFormat="1" ht="13.8" hidden="1" x14ac:dyDescent="0.3">
      <c r="A103" s="10">
        <v>350</v>
      </c>
      <c r="B103" s="10">
        <f t="shared" si="6"/>
        <v>0</v>
      </c>
      <c r="C103" s="53" t="s">
        <v>91</v>
      </c>
      <c r="D103" s="31">
        <v>150</v>
      </c>
      <c r="E103" s="32"/>
      <c r="F103" s="33">
        <v>290</v>
      </c>
      <c r="G103" s="21">
        <f t="shared" ref="G103:G111" si="8">E103*F103</f>
        <v>0</v>
      </c>
      <c r="H103" s="34"/>
    </row>
    <row r="104" spans="1:8" s="3" customFormat="1" ht="13.8" hidden="1" x14ac:dyDescent="0.3">
      <c r="A104" s="10">
        <v>320</v>
      </c>
      <c r="B104" s="10">
        <f t="shared" si="6"/>
        <v>0</v>
      </c>
      <c r="C104" s="53" t="s">
        <v>25</v>
      </c>
      <c r="D104" s="35">
        <v>150</v>
      </c>
      <c r="E104" s="32"/>
      <c r="F104" s="33">
        <v>250</v>
      </c>
      <c r="G104" s="21">
        <f t="shared" si="8"/>
        <v>0</v>
      </c>
      <c r="H104" s="36"/>
    </row>
    <row r="105" spans="1:8" s="3" customFormat="1" ht="13.8" hidden="1" x14ac:dyDescent="0.3">
      <c r="A105" s="10"/>
      <c r="B105" s="10">
        <f t="shared" si="6"/>
        <v>0</v>
      </c>
      <c r="C105" s="53" t="s">
        <v>27</v>
      </c>
      <c r="D105" s="31">
        <v>150</v>
      </c>
      <c r="E105" s="32"/>
      <c r="F105" s="33">
        <v>350</v>
      </c>
      <c r="G105" s="21">
        <f t="shared" si="8"/>
        <v>0</v>
      </c>
      <c r="H105" s="34"/>
    </row>
    <row r="106" spans="1:8" s="3" customFormat="1" ht="13.8" hidden="1" x14ac:dyDescent="0.3">
      <c r="A106" s="10"/>
      <c r="B106" s="10">
        <f t="shared" si="6"/>
        <v>0</v>
      </c>
      <c r="C106" s="53" t="s">
        <v>28</v>
      </c>
      <c r="D106" s="31">
        <v>350</v>
      </c>
      <c r="E106" s="32"/>
      <c r="F106" s="33">
        <v>450</v>
      </c>
      <c r="G106" s="21">
        <f t="shared" si="8"/>
        <v>0</v>
      </c>
      <c r="H106" s="34"/>
    </row>
    <row r="107" spans="1:8" s="3" customFormat="1" ht="13.8" x14ac:dyDescent="0.3">
      <c r="A107" s="10">
        <v>280</v>
      </c>
      <c r="B107" s="10">
        <f t="shared" si="6"/>
        <v>560</v>
      </c>
      <c r="C107" s="53" t="s">
        <v>38</v>
      </c>
      <c r="D107" s="31">
        <v>200</v>
      </c>
      <c r="E107" s="32">
        <v>2</v>
      </c>
      <c r="F107" s="33">
        <v>350</v>
      </c>
      <c r="G107" s="21">
        <f t="shared" si="8"/>
        <v>700</v>
      </c>
      <c r="H107" s="34"/>
    </row>
    <row r="108" spans="1:8" s="3" customFormat="1" ht="13.8" x14ac:dyDescent="0.3">
      <c r="A108" s="10">
        <v>280</v>
      </c>
      <c r="B108" s="10">
        <f t="shared" si="6"/>
        <v>560</v>
      </c>
      <c r="C108" s="53" t="s">
        <v>29</v>
      </c>
      <c r="D108" s="35">
        <v>100</v>
      </c>
      <c r="E108" s="32">
        <v>2</v>
      </c>
      <c r="F108" s="33">
        <v>450</v>
      </c>
      <c r="G108" s="21">
        <f t="shared" si="8"/>
        <v>900</v>
      </c>
      <c r="H108" s="36"/>
    </row>
    <row r="109" spans="1:8" s="3" customFormat="1" ht="13.8" hidden="1" x14ac:dyDescent="0.3">
      <c r="A109" s="10">
        <v>280</v>
      </c>
      <c r="B109" s="10">
        <f t="shared" si="6"/>
        <v>0</v>
      </c>
      <c r="C109" s="53" t="s">
        <v>108</v>
      </c>
      <c r="D109" s="31" t="s">
        <v>103</v>
      </c>
      <c r="E109" s="32"/>
      <c r="F109" s="33">
        <v>350</v>
      </c>
      <c r="G109" s="21">
        <f t="shared" si="8"/>
        <v>0</v>
      </c>
      <c r="H109" s="34"/>
    </row>
    <row r="110" spans="1:8" s="3" customFormat="1" ht="13.8" hidden="1" x14ac:dyDescent="0.3">
      <c r="A110" s="10">
        <v>280</v>
      </c>
      <c r="B110" s="10">
        <f t="shared" si="6"/>
        <v>0</v>
      </c>
      <c r="C110" s="53" t="s">
        <v>109</v>
      </c>
      <c r="D110" s="31" t="s">
        <v>103</v>
      </c>
      <c r="E110" s="32"/>
      <c r="F110" s="33">
        <v>350</v>
      </c>
      <c r="G110" s="21">
        <f t="shared" si="8"/>
        <v>0</v>
      </c>
      <c r="H110" s="34"/>
    </row>
    <row r="111" spans="1:8" s="3" customFormat="1" hidden="1" thickBot="1" x14ac:dyDescent="0.35">
      <c r="A111" s="10">
        <v>280</v>
      </c>
      <c r="B111" s="10">
        <f t="shared" ref="B111:B132" si="9">A111*E111</f>
        <v>0</v>
      </c>
      <c r="C111" s="54" t="s">
        <v>110</v>
      </c>
      <c r="D111" s="96" t="s">
        <v>103</v>
      </c>
      <c r="E111" s="44"/>
      <c r="F111" s="45">
        <v>350</v>
      </c>
      <c r="G111" s="46">
        <f t="shared" si="8"/>
        <v>0</v>
      </c>
      <c r="H111" s="97"/>
    </row>
    <row r="112" spans="1:8" s="3" customFormat="1" ht="13.8" hidden="1" x14ac:dyDescent="0.3">
      <c r="A112" s="10">
        <v>200</v>
      </c>
      <c r="B112" s="10">
        <f t="shared" si="9"/>
        <v>0</v>
      </c>
      <c r="C112" s="51" t="s">
        <v>106</v>
      </c>
      <c r="D112" s="27"/>
      <c r="E112" s="12"/>
      <c r="F112" s="28"/>
      <c r="G112" s="29"/>
      <c r="H112" s="30"/>
    </row>
    <row r="113" spans="1:8" s="3" customFormat="1" ht="13.8" hidden="1" x14ac:dyDescent="0.3">
      <c r="A113" s="10">
        <v>310</v>
      </c>
      <c r="B113" s="10">
        <f t="shared" si="9"/>
        <v>0</v>
      </c>
      <c r="C113" s="53" t="s">
        <v>47</v>
      </c>
      <c r="D113" s="31">
        <v>150</v>
      </c>
      <c r="E113" s="32"/>
      <c r="F113" s="33">
        <v>190</v>
      </c>
      <c r="G113" s="21">
        <f>E113*F113</f>
        <v>0</v>
      </c>
      <c r="H113" s="34"/>
    </row>
    <row r="114" spans="1:8" s="3" customFormat="1" ht="13.8" x14ac:dyDescent="0.3">
      <c r="A114" s="10">
        <v>310</v>
      </c>
      <c r="B114" s="10">
        <f t="shared" si="9"/>
        <v>310</v>
      </c>
      <c r="C114" s="53" t="s">
        <v>107</v>
      </c>
      <c r="D114" s="35">
        <v>345</v>
      </c>
      <c r="E114" s="32">
        <v>1</v>
      </c>
      <c r="F114" s="33">
        <v>460</v>
      </c>
      <c r="G114" s="21">
        <f>E114*F114</f>
        <v>460</v>
      </c>
      <c r="H114" s="36"/>
    </row>
    <row r="115" spans="1:8" s="3" customFormat="1" hidden="1" thickBot="1" x14ac:dyDescent="0.35">
      <c r="A115" s="10">
        <v>270</v>
      </c>
      <c r="B115" s="10">
        <f t="shared" si="9"/>
        <v>0</v>
      </c>
      <c r="C115" s="55"/>
      <c r="D115" s="11"/>
      <c r="E115" s="8"/>
      <c r="F115" s="9"/>
      <c r="G115" s="17"/>
      <c r="H115" s="20"/>
    </row>
    <row r="116" spans="1:8" s="3" customFormat="1" ht="13.8" hidden="1" x14ac:dyDescent="0.3">
      <c r="A116" s="10">
        <v>270</v>
      </c>
      <c r="B116" s="10">
        <f t="shared" si="9"/>
        <v>0</v>
      </c>
      <c r="C116" s="56" t="s">
        <v>30</v>
      </c>
      <c r="D116" s="24"/>
      <c r="E116" s="25"/>
      <c r="F116" s="26"/>
      <c r="G116" s="15"/>
      <c r="H116" s="18"/>
    </row>
    <row r="117" spans="1:8" s="3" customFormat="1" ht="13.8" hidden="1" x14ac:dyDescent="0.3">
      <c r="A117" s="10">
        <v>270</v>
      </c>
      <c r="B117" s="10">
        <f t="shared" si="9"/>
        <v>0</v>
      </c>
      <c r="C117" s="53" t="s">
        <v>48</v>
      </c>
      <c r="D117" s="31">
        <v>0.5</v>
      </c>
      <c r="E117" s="32"/>
      <c r="F117" s="33">
        <v>250</v>
      </c>
      <c r="G117" s="21">
        <f t="shared" ref="G117:G122" si="10">E117*F117</f>
        <v>0</v>
      </c>
      <c r="H117" s="34"/>
    </row>
    <row r="118" spans="1:8" s="3" customFormat="1" ht="13.8" hidden="1" x14ac:dyDescent="0.3">
      <c r="A118" s="10"/>
      <c r="B118" s="10">
        <f t="shared" si="9"/>
        <v>0</v>
      </c>
      <c r="C118" s="53" t="s">
        <v>49</v>
      </c>
      <c r="D118" s="35">
        <v>0.5</v>
      </c>
      <c r="E118" s="32"/>
      <c r="F118" s="33">
        <v>250</v>
      </c>
      <c r="G118" s="21">
        <f t="shared" si="10"/>
        <v>0</v>
      </c>
      <c r="H118" s="36"/>
    </row>
    <row r="119" spans="1:8" s="3" customFormat="1" ht="13.8" hidden="1" x14ac:dyDescent="0.3">
      <c r="A119" s="10"/>
      <c r="B119" s="10">
        <f t="shared" si="9"/>
        <v>0</v>
      </c>
      <c r="C119" s="53" t="s">
        <v>44</v>
      </c>
      <c r="D119" s="31" t="s">
        <v>31</v>
      </c>
      <c r="E119" s="32"/>
      <c r="F119" s="33">
        <v>500</v>
      </c>
      <c r="G119" s="21">
        <f t="shared" si="10"/>
        <v>0</v>
      </c>
      <c r="H119" s="34"/>
    </row>
    <row r="120" spans="1:8" s="3" customFormat="1" ht="13.8" hidden="1" x14ac:dyDescent="0.3">
      <c r="A120" s="10">
        <v>260</v>
      </c>
      <c r="B120" s="10">
        <f t="shared" si="9"/>
        <v>0</v>
      </c>
      <c r="C120" s="52" t="s">
        <v>144</v>
      </c>
      <c r="D120" s="35" t="s">
        <v>31</v>
      </c>
      <c r="E120" s="32"/>
      <c r="F120" s="33">
        <v>450</v>
      </c>
      <c r="G120" s="21">
        <f t="shared" si="10"/>
        <v>0</v>
      </c>
      <c r="H120" s="36"/>
    </row>
    <row r="121" spans="1:8" s="3" customFormat="1" ht="13.8" hidden="1" x14ac:dyDescent="0.3">
      <c r="A121" s="10">
        <v>300</v>
      </c>
      <c r="B121" s="10">
        <f t="shared" si="9"/>
        <v>0</v>
      </c>
      <c r="C121" s="52" t="s">
        <v>145</v>
      </c>
      <c r="D121" s="31">
        <v>0.3</v>
      </c>
      <c r="E121" s="32"/>
      <c r="F121" s="33">
        <v>250</v>
      </c>
      <c r="G121" s="21">
        <f t="shared" si="10"/>
        <v>0</v>
      </c>
      <c r="H121" s="34"/>
    </row>
    <row r="122" spans="1:8" s="3" customFormat="1" ht="13.8" hidden="1" x14ac:dyDescent="0.3">
      <c r="A122" s="10">
        <v>300</v>
      </c>
      <c r="B122" s="10">
        <f t="shared" si="9"/>
        <v>0</v>
      </c>
      <c r="C122" s="53" t="s">
        <v>51</v>
      </c>
      <c r="D122" s="113">
        <v>0.5</v>
      </c>
      <c r="E122" s="101"/>
      <c r="F122" s="114">
        <v>280</v>
      </c>
      <c r="G122" s="21">
        <f t="shared" si="10"/>
        <v>0</v>
      </c>
      <c r="H122" s="36"/>
    </row>
    <row r="123" spans="1:8" s="3" customFormat="1" ht="13.8" hidden="1" x14ac:dyDescent="0.3">
      <c r="A123" s="10">
        <v>350</v>
      </c>
      <c r="B123" s="10">
        <f>A123*E123</f>
        <v>0</v>
      </c>
      <c r="C123" s="53" t="s">
        <v>148</v>
      </c>
      <c r="D123" s="113">
        <v>1</v>
      </c>
      <c r="E123" s="101"/>
      <c r="F123" s="114">
        <v>360</v>
      </c>
      <c r="G123" s="21">
        <f>E123*F123</f>
        <v>0</v>
      </c>
      <c r="H123" s="36"/>
    </row>
    <row r="124" spans="1:8" s="3" customFormat="1" ht="13.8" hidden="1" x14ac:dyDescent="0.3">
      <c r="A124" s="10"/>
      <c r="B124" s="10"/>
      <c r="C124" s="53" t="s">
        <v>163</v>
      </c>
      <c r="D124" s="113">
        <v>1</v>
      </c>
      <c r="E124" s="101"/>
      <c r="F124" s="114">
        <v>250</v>
      </c>
      <c r="G124" s="21">
        <f t="shared" ref="G124:G126" si="11">E124*F124</f>
        <v>0</v>
      </c>
      <c r="H124" s="36"/>
    </row>
    <row r="125" spans="1:8" s="3" customFormat="1" ht="13.8" hidden="1" x14ac:dyDescent="0.3">
      <c r="A125" s="10">
        <v>210</v>
      </c>
      <c r="B125" s="10">
        <f t="shared" ref="B125" si="12">A125*E125</f>
        <v>0</v>
      </c>
      <c r="C125" s="98" t="s">
        <v>161</v>
      </c>
      <c r="D125" s="114"/>
      <c r="E125" s="114"/>
      <c r="F125" s="114">
        <v>7500</v>
      </c>
      <c r="G125" s="21">
        <f t="shared" ref="G125" si="13">E125*F125</f>
        <v>0</v>
      </c>
      <c r="H125" s="23"/>
    </row>
    <row r="126" spans="1:8" s="3" customFormat="1" ht="13.8" hidden="1" x14ac:dyDescent="0.3">
      <c r="A126" s="10">
        <v>210</v>
      </c>
      <c r="B126" s="10">
        <f t="shared" si="9"/>
        <v>0</v>
      </c>
      <c r="C126" s="98" t="s">
        <v>162</v>
      </c>
      <c r="D126" s="114"/>
      <c r="E126" s="114"/>
      <c r="F126" s="114">
        <v>12000</v>
      </c>
      <c r="G126" s="21">
        <f t="shared" si="11"/>
        <v>0</v>
      </c>
      <c r="H126" s="23"/>
    </row>
    <row r="127" spans="1:8" s="3" customFormat="1" ht="13.8" hidden="1" x14ac:dyDescent="0.3">
      <c r="A127" s="10"/>
      <c r="B127" s="10">
        <f t="shared" si="9"/>
        <v>0</v>
      </c>
      <c r="C127" s="51" t="s">
        <v>52</v>
      </c>
      <c r="D127" s="27"/>
      <c r="E127" s="12"/>
      <c r="F127" s="28"/>
      <c r="G127" s="29"/>
      <c r="H127" s="30"/>
    </row>
    <row r="128" spans="1:8" s="3" customFormat="1" thickBot="1" x14ac:dyDescent="0.35">
      <c r="A128" s="10"/>
      <c r="B128" s="10">
        <f t="shared" si="9"/>
        <v>0</v>
      </c>
      <c r="C128" s="52" t="s">
        <v>146</v>
      </c>
      <c r="D128" s="31">
        <v>1500</v>
      </c>
      <c r="E128" s="32">
        <v>1</v>
      </c>
      <c r="F128" s="33">
        <v>2500</v>
      </c>
      <c r="G128" s="21">
        <f>E128*F128</f>
        <v>2500</v>
      </c>
      <c r="H128" s="34"/>
    </row>
    <row r="129" spans="1:8" s="3" customFormat="1" hidden="1" thickBot="1" x14ac:dyDescent="0.35">
      <c r="A129" s="10">
        <v>150</v>
      </c>
      <c r="B129" s="10">
        <f t="shared" si="9"/>
        <v>0</v>
      </c>
      <c r="C129" s="52" t="s">
        <v>147</v>
      </c>
      <c r="D129" s="35">
        <v>2000</v>
      </c>
      <c r="E129" s="32"/>
      <c r="F129" s="33">
        <v>4830</v>
      </c>
      <c r="G129" s="21">
        <f>E129*F129</f>
        <v>0</v>
      </c>
      <c r="H129" s="36"/>
    </row>
    <row r="130" spans="1:8" s="3" customFormat="1" hidden="1" thickBot="1" x14ac:dyDescent="0.35">
      <c r="A130" s="10">
        <v>150</v>
      </c>
      <c r="B130" s="10">
        <f t="shared" ref="B130" si="14">A130*E130</f>
        <v>0</v>
      </c>
      <c r="C130" s="115" t="s">
        <v>160</v>
      </c>
      <c r="D130" s="113">
        <v>700</v>
      </c>
      <c r="E130" s="101"/>
      <c r="F130" s="100"/>
      <c r="G130" s="21">
        <f>E130*F130</f>
        <v>0</v>
      </c>
      <c r="H130" s="36"/>
    </row>
    <row r="131" spans="1:8" s="3" customFormat="1" hidden="1" thickBot="1" x14ac:dyDescent="0.35">
      <c r="A131" s="10">
        <v>150</v>
      </c>
      <c r="B131" s="10">
        <f t="shared" si="9"/>
        <v>0</v>
      </c>
      <c r="C131" s="106" t="s">
        <v>76</v>
      </c>
      <c r="D131" s="95" t="s">
        <v>77</v>
      </c>
      <c r="E131" s="38"/>
      <c r="F131" s="39">
        <v>3000</v>
      </c>
      <c r="G131" s="40">
        <f>E131*F131</f>
        <v>0</v>
      </c>
      <c r="H131" s="105"/>
    </row>
    <row r="132" spans="1:8" s="3" customFormat="1" hidden="1" thickBot="1" x14ac:dyDescent="0.35">
      <c r="A132" s="10">
        <v>100</v>
      </c>
      <c r="B132" s="10">
        <f t="shared" si="9"/>
        <v>0</v>
      </c>
      <c r="C132" s="51" t="s">
        <v>149</v>
      </c>
      <c r="D132" s="116"/>
      <c r="E132" s="117"/>
      <c r="F132" s="118"/>
      <c r="G132" s="108">
        <f t="shared" ref="G132:G139" si="15">E132*F132</f>
        <v>0</v>
      </c>
      <c r="H132" s="30"/>
    </row>
    <row r="133" spans="1:8" s="3" customFormat="1" ht="27" hidden="1" thickBot="1" x14ac:dyDescent="0.35">
      <c r="A133" s="10"/>
      <c r="B133" s="10"/>
      <c r="C133" s="119" t="s">
        <v>164</v>
      </c>
      <c r="D133" s="120">
        <v>1</v>
      </c>
      <c r="E133" s="101"/>
      <c r="F133" s="114">
        <v>6000</v>
      </c>
      <c r="G133" s="121">
        <f t="shared" si="15"/>
        <v>0</v>
      </c>
      <c r="H133" s="122" t="s">
        <v>165</v>
      </c>
    </row>
    <row r="134" spans="1:8" s="3" customFormat="1" ht="27" hidden="1" thickBot="1" x14ac:dyDescent="0.35">
      <c r="A134" s="10"/>
      <c r="B134" s="10"/>
      <c r="C134" s="119" t="s">
        <v>166</v>
      </c>
      <c r="D134" s="120">
        <v>1</v>
      </c>
      <c r="E134" s="101"/>
      <c r="F134" s="114">
        <v>7500</v>
      </c>
      <c r="G134" s="121">
        <f t="shared" si="15"/>
        <v>0</v>
      </c>
      <c r="H134" s="122" t="s">
        <v>165</v>
      </c>
    </row>
    <row r="135" spans="1:8" s="3" customFormat="1" hidden="1" thickBot="1" x14ac:dyDescent="0.35">
      <c r="A135" s="10"/>
      <c r="B135" s="10"/>
      <c r="C135" s="119" t="s">
        <v>152</v>
      </c>
      <c r="D135" s="120">
        <v>1</v>
      </c>
      <c r="E135" s="101"/>
      <c r="F135" s="114">
        <v>15000</v>
      </c>
      <c r="G135" s="121">
        <f t="shared" si="15"/>
        <v>0</v>
      </c>
      <c r="H135" s="133" t="s">
        <v>167</v>
      </c>
    </row>
    <row r="136" spans="1:8" s="3" customFormat="1" hidden="1" thickBot="1" x14ac:dyDescent="0.35">
      <c r="A136" s="10"/>
      <c r="B136" s="10"/>
      <c r="C136" s="119" t="s">
        <v>153</v>
      </c>
      <c r="D136" s="120">
        <v>1</v>
      </c>
      <c r="E136" s="101"/>
      <c r="F136" s="114">
        <v>25000</v>
      </c>
      <c r="G136" s="121">
        <f t="shared" si="15"/>
        <v>0</v>
      </c>
      <c r="H136" s="134"/>
    </row>
    <row r="137" spans="1:8" s="3" customFormat="1" hidden="1" thickBot="1" x14ac:dyDescent="0.35">
      <c r="A137" s="10"/>
      <c r="B137" s="10"/>
      <c r="C137" s="119" t="s">
        <v>154</v>
      </c>
      <c r="D137" s="120">
        <v>1</v>
      </c>
      <c r="E137" s="101"/>
      <c r="F137" s="114">
        <v>50000</v>
      </c>
      <c r="G137" s="121">
        <f t="shared" si="15"/>
        <v>0</v>
      </c>
      <c r="H137" s="135"/>
    </row>
    <row r="138" spans="1:8" s="3" customFormat="1" ht="27" hidden="1" thickBot="1" x14ac:dyDescent="0.35">
      <c r="A138" s="10"/>
      <c r="B138" s="10"/>
      <c r="C138" s="119" t="s">
        <v>150</v>
      </c>
      <c r="D138" s="120"/>
      <c r="E138" s="101"/>
      <c r="F138" s="114">
        <v>20000</v>
      </c>
      <c r="G138" s="121">
        <f t="shared" si="15"/>
        <v>0</v>
      </c>
      <c r="H138" s="122" t="s">
        <v>168</v>
      </c>
    </row>
    <row r="139" spans="1:8" s="3" customFormat="1" ht="27" hidden="1" thickBot="1" x14ac:dyDescent="0.35">
      <c r="A139" s="10"/>
      <c r="B139" s="10"/>
      <c r="C139" s="123" t="s">
        <v>151</v>
      </c>
      <c r="D139" s="124"/>
      <c r="E139" s="125"/>
      <c r="F139" s="126">
        <v>35000</v>
      </c>
      <c r="G139" s="127">
        <f t="shared" si="15"/>
        <v>0</v>
      </c>
      <c r="H139" s="122" t="s">
        <v>168</v>
      </c>
    </row>
    <row r="140" spans="1:8" s="3" customFormat="1" hidden="1" thickBot="1" x14ac:dyDescent="0.35">
      <c r="A140" s="10"/>
      <c r="B140" s="10"/>
      <c r="C140" s="107" t="s">
        <v>155</v>
      </c>
      <c r="D140" s="24"/>
      <c r="E140" s="25"/>
      <c r="F140" s="109"/>
      <c r="G140" s="15"/>
      <c r="H140" s="18"/>
    </row>
    <row r="141" spans="1:8" s="3" customFormat="1" hidden="1" thickBot="1" x14ac:dyDescent="0.35">
      <c r="A141" s="10"/>
      <c r="B141" s="10"/>
      <c r="C141" s="54" t="s">
        <v>157</v>
      </c>
      <c r="D141" s="96" t="s">
        <v>42</v>
      </c>
      <c r="E141" s="44"/>
      <c r="F141" s="45">
        <v>500</v>
      </c>
      <c r="G141" s="46">
        <f>E141*F141</f>
        <v>0</v>
      </c>
      <c r="H141" s="97"/>
    </row>
    <row r="142" spans="1:8" s="68" customFormat="1" x14ac:dyDescent="0.3">
      <c r="A142" s="61"/>
      <c r="B142" s="61"/>
      <c r="C142" s="62" t="s">
        <v>79</v>
      </c>
      <c r="D142" s="63"/>
      <c r="E142" s="64" t="s">
        <v>78</v>
      </c>
      <c r="F142" s="65"/>
      <c r="G142" s="66">
        <f>SUM(G22:G141)</f>
        <v>31740</v>
      </c>
      <c r="H142" s="67"/>
    </row>
    <row r="143" spans="1:8" s="68" customFormat="1" x14ac:dyDescent="0.3">
      <c r="A143" s="61"/>
      <c r="B143" s="61"/>
      <c r="C143" s="69" t="s">
        <v>82</v>
      </c>
      <c r="D143" s="70"/>
      <c r="E143" s="71" t="s">
        <v>78</v>
      </c>
      <c r="F143" s="72"/>
      <c r="G143" s="73">
        <f>G142*0.1</f>
        <v>3174</v>
      </c>
      <c r="H143" s="74"/>
    </row>
    <row r="144" spans="1:8" s="68" customFormat="1" x14ac:dyDescent="0.3">
      <c r="A144" s="61"/>
      <c r="B144" s="61"/>
      <c r="C144" s="69" t="s">
        <v>80</v>
      </c>
      <c r="D144" s="70"/>
      <c r="E144" s="71" t="s">
        <v>78</v>
      </c>
      <c r="F144" s="72"/>
      <c r="G144" s="73">
        <f>G142+G143</f>
        <v>34914</v>
      </c>
      <c r="H144" s="74"/>
    </row>
    <row r="145" spans="1:8" s="68" customFormat="1" x14ac:dyDescent="0.3">
      <c r="A145" s="61"/>
      <c r="B145" s="61"/>
      <c r="C145" s="75" t="s">
        <v>81</v>
      </c>
      <c r="D145" s="76"/>
      <c r="E145" s="77" t="s">
        <v>78</v>
      </c>
      <c r="F145" s="78"/>
      <c r="G145" s="73" t="e">
        <f>G144/D5</f>
        <v>#DIV/0!</v>
      </c>
      <c r="H145" s="74"/>
    </row>
    <row r="146" spans="1:8" s="68" customFormat="1" ht="15" thickBot="1" x14ac:dyDescent="0.35">
      <c r="A146" s="61"/>
      <c r="B146" s="61"/>
      <c r="C146" s="79" t="s">
        <v>83</v>
      </c>
      <c r="D146" s="80"/>
      <c r="E146" s="81" t="s">
        <v>78</v>
      </c>
      <c r="F146" s="82"/>
      <c r="G146" s="83" t="e">
        <f>SUM(B22:B139)/D5</f>
        <v>#DIV/0!</v>
      </c>
      <c r="H146" s="84"/>
    </row>
    <row r="147" spans="1:8" s="68" customFormat="1" hidden="1" x14ac:dyDescent="0.3">
      <c r="A147" s="61"/>
      <c r="B147" s="61"/>
      <c r="C147" s="85" t="s">
        <v>88</v>
      </c>
      <c r="D147" s="63"/>
      <c r="E147" s="86"/>
      <c r="F147" s="87"/>
      <c r="G147" s="88" t="e">
        <f>G144+#REF!</f>
        <v>#REF!</v>
      </c>
      <c r="H147" s="89"/>
    </row>
    <row r="148" spans="1:8" s="68" customFormat="1" ht="15" hidden="1" thickBot="1" x14ac:dyDescent="0.35">
      <c r="A148" s="61"/>
      <c r="B148" s="61"/>
      <c r="C148" s="90" t="s">
        <v>89</v>
      </c>
      <c r="D148" s="80"/>
      <c r="E148" s="91"/>
      <c r="F148" s="92"/>
      <c r="G148" s="93" t="e">
        <f>G147-D10</f>
        <v>#REF!</v>
      </c>
      <c r="H148" s="94"/>
    </row>
    <row r="149" spans="1:8" x14ac:dyDescent="0.3">
      <c r="D149" s="2"/>
    </row>
    <row r="150" spans="1:8" x14ac:dyDescent="0.3">
      <c r="D150" s="2"/>
    </row>
    <row r="151" spans="1:8" x14ac:dyDescent="0.3">
      <c r="D151" s="2"/>
    </row>
    <row r="152" spans="1:8" x14ac:dyDescent="0.3">
      <c r="D152" s="2"/>
    </row>
    <row r="153" spans="1:8" x14ac:dyDescent="0.3">
      <c r="D153" s="2"/>
    </row>
    <row r="154" spans="1:8" x14ac:dyDescent="0.3">
      <c r="D154" s="2"/>
    </row>
    <row r="155" spans="1:8" x14ac:dyDescent="0.3">
      <c r="D155" s="2"/>
    </row>
    <row r="156" spans="1:8" x14ac:dyDescent="0.3">
      <c r="D156" s="2"/>
    </row>
    <row r="157" spans="1:8" x14ac:dyDescent="0.3">
      <c r="D157" s="2"/>
    </row>
    <row r="158" spans="1:8" x14ac:dyDescent="0.3">
      <c r="D158" s="2"/>
    </row>
    <row r="159" spans="1:8" x14ac:dyDescent="0.3">
      <c r="D159" s="2"/>
    </row>
    <row r="160" spans="1:8" x14ac:dyDescent="0.3">
      <c r="D160" s="2"/>
    </row>
    <row r="161" spans="3:8" x14ac:dyDescent="0.3">
      <c r="D161" s="2"/>
    </row>
    <row r="162" spans="3:8" x14ac:dyDescent="0.3">
      <c r="D162" s="2"/>
    </row>
    <row r="163" spans="3:8" x14ac:dyDescent="0.3">
      <c r="D163" s="2"/>
    </row>
    <row r="164" spans="3:8" x14ac:dyDescent="0.3">
      <c r="D164" s="2"/>
    </row>
    <row r="165" spans="3:8" x14ac:dyDescent="0.3">
      <c r="D165" s="2"/>
    </row>
    <row r="166" spans="3:8" x14ac:dyDescent="0.3">
      <c r="D166" s="10"/>
      <c r="E166" s="10"/>
      <c r="F166" s="7"/>
      <c r="G166" s="7"/>
      <c r="H166" s="7"/>
    </row>
    <row r="169" spans="3:8" x14ac:dyDescent="0.3">
      <c r="C169" s="58"/>
    </row>
  </sheetData>
  <sheetProtection autoFilter="0"/>
  <autoFilter ref="E19:E148" xr:uid="{00000000-0009-0000-0000-000000000000}">
    <filterColumn colId="0">
      <customFilters>
        <customFilter operator="notEqual" val=" "/>
      </customFilters>
    </filterColumn>
  </autoFilter>
  <mergeCells count="21">
    <mergeCell ref="H135:H137"/>
    <mergeCell ref="D2:G2"/>
    <mergeCell ref="D3:G3"/>
    <mergeCell ref="D4:G4"/>
    <mergeCell ref="D5:G5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C19:H19"/>
    <mergeCell ref="C21:H21"/>
    <mergeCell ref="D1:G1"/>
    <mergeCell ref="D6:G6"/>
    <mergeCell ref="D7:G7"/>
    <mergeCell ref="D8:G8"/>
    <mergeCell ref="D9:G9"/>
  </mergeCells>
  <phoneticPr fontId="3" type="noConversion"/>
  <printOptions horizontalCentered="1"/>
  <pageMargins left="0.7" right="0.7" top="0.75" bottom="0.75" header="0.3" footer="0.3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Банкетное 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Владислав Аванесян</cp:lastModifiedBy>
  <cp:lastPrinted>2025-12-06T13:15:37Z</cp:lastPrinted>
  <dcterms:created xsi:type="dcterms:W3CDTF">2015-11-11T11:05:17Z</dcterms:created>
  <dcterms:modified xsi:type="dcterms:W3CDTF">2026-06-29T10:07:55Z</dcterms:modified>
</cp:coreProperties>
</file>